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8_{94C42FF1-B731-4625-A973-433C6B9D6B82}" xr6:coauthVersionLast="47" xr6:coauthVersionMax="47" xr10:uidLastSave="{00000000-0000-0000-0000-000000000000}"/>
  <bookViews>
    <workbookView xWindow="2430" yWindow="1455" windowWidth="21600" windowHeight="14025" xr2:uid="{00000000-000D-0000-FFFF-FFFF00000000}"/>
  </bookViews>
  <sheets>
    <sheet name="Harmonogram" sheetId="1" r:id="rId1"/>
    <sheet name="Dostępna tabela-wskazówki" sheetId="2" r:id="rId2"/>
  </sheets>
  <definedNames>
    <definedName name="_xlnm.Print_Area" localSheetId="0">Harmonogram!$A$1:$L$51</definedName>
    <definedName name="_xlnm.Print_Titles" localSheetId="0">Harmonogram!$3:$4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1" l="1"/>
  <c r="G28" i="1"/>
  <c r="G43" i="1"/>
  <c r="G30" i="1"/>
  <c r="G35" i="1"/>
</calcChain>
</file>

<file path=xl/sharedStrings.xml><?xml version="1.0" encoding="utf-8"?>
<sst xmlns="http://schemas.openxmlformats.org/spreadsheetml/2006/main" count="457" uniqueCount="258">
  <si>
    <t>Obszar geograficzny</t>
  </si>
  <si>
    <t>Informacje dodatkowe</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</si>
  <si>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</si>
  <si>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</si>
  <si>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</si>
  <si>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</si>
  <si>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</si>
  <si>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</si>
  <si>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</si>
  <si>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</si>
  <si>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</si>
  <si>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</si>
  <si>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</si>
  <si>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</si>
  <si>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</si>
  <si>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</si>
  <si>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</si>
  <si>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</si>
  <si>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</si>
  <si>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</si>
  <si>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Wskazówki - jak utworzyć dostępny harmonogram</t>
  </si>
  <si>
    <t>2) Unikaj scalania komórek.</t>
  </si>
  <si>
    <t>4) Używaj prostego języka.</t>
  </si>
  <si>
    <t>1) Dane w Excelu nie są automatycznie danymi w tabeli. Aby utworzyć tabelę, zaznacz odpowiednie komórki i wybierz "Formatuj jako tabelę".</t>
  </si>
  <si>
    <t>3) Unikaj tworzenia pustych komórek, ponieważ osoba poruszająca się po dokumencie za pomocą klawiatury i czytnika ekranu może zrezygnować z dalszego przeszukiwania dokumentu w przypadku napotkania pustych komórek na początku dokumentu.</t>
  </si>
  <si>
    <t>5) Używaj czcionek bezszeryfowych (czcionki o kroju pozbawionym ozdobników w postaci kresek przy literach) o wielkości 12 pkt (minimum).</t>
  </si>
  <si>
    <t>8) Wszystkie elementy nietekstowe, np. logo programu opisz tekstem alternatywnym. Umożliwi to odczytanie tej informacji przez czytnik ekranu.</t>
  </si>
  <si>
    <t xml:space="preserve">6) Kontrast pomiędzy tekstem lub grafikami tekstowymi a tłem powinien być w stosunku 4,5:1 (nie dotyczy logotypów), a dla dużego tekstu (18 pkt) 3:1. Kontrast można sprawdzić, korzystając z narzędzia do badania kontrastu, np. https://webaim.org/resources/contrastchecker/ </t>
  </si>
  <si>
    <t>7) Pamiętaj o dodaniu tekstu alteratywnego do tabeli: opis i tytuł.</t>
  </si>
  <si>
    <t xml:space="preserve">(kwota przewidziana na
dofinansowanie projektów w naborze podana w złotych) </t>
  </si>
  <si>
    <t>9) Zmień nazwę Arkusza z domyślnej na taką, która w jasny sposób opisuje zawartość danej zakładki (np. Harmonogram).</t>
  </si>
  <si>
    <t>Instytucja przyjmująca wnioski o dofinansowanie</t>
  </si>
  <si>
    <t>województwo opolskie</t>
  </si>
  <si>
    <t>Niekonkurencyjny</t>
  </si>
  <si>
    <t>WUP</t>
  </si>
  <si>
    <t>CP4/ cs (a)</t>
  </si>
  <si>
    <t>1. Fundusze Europejskie na rzecz wzrostu innowacyjności i konkurencyjności opolskiego</t>
  </si>
  <si>
    <t>OCRG</t>
  </si>
  <si>
    <t>5. Fundusze Europejskie wspierające opolski rynek pracy i edukację</t>
  </si>
  <si>
    <t>UMWO</t>
  </si>
  <si>
    <t>Planowany projekt Województwa Opolskiego (OCRG)</t>
  </si>
  <si>
    <t>4.1 Infrastruktura drogowa</t>
  </si>
  <si>
    <t>4. Fundusze Europejskie na rzecz spójności i dostępności komunikacyjnej opolskiego</t>
  </si>
  <si>
    <t>CP3/cs (ii)</t>
  </si>
  <si>
    <t>Konkurencyjny</t>
  </si>
  <si>
    <t>Planowany projekt Województwa Opolskiego (WUP)</t>
  </si>
  <si>
    <t>5.11 Kształcenie ustawiczne</t>
  </si>
  <si>
    <t>1.10 Programy rozwojowe dla MŚP</t>
  </si>
  <si>
    <t>Opracowanie i realizacja programów rozwojowych dla pracowników MŚP, m.in. w zakresie szkoleń, kursów, studiów, w tym podyplomowych</t>
  </si>
  <si>
    <t>CP1/ cs(iv)</t>
  </si>
  <si>
    <t>6. Fundusze Europejskie wspierające włączenie społeczne w opolskim</t>
  </si>
  <si>
    <t>5.2 Aktywizacja zawodowa realizowana poza PUP</t>
  </si>
  <si>
    <t>6.4 Wspieranie integracji społeczno-gospodarczej obywateli państw trzecich</t>
  </si>
  <si>
    <t>Infrastruktura B+R organizacji badawczych</t>
  </si>
  <si>
    <t>Projekty uzgodnione w ramach procedury określonej w Kontrakcie Programowym dla Województwa Opolskiego</t>
  </si>
  <si>
    <t xml:space="preserve">2. Fundusze Europejskie dla czystej energii i ochrony zasobów środowiska opolskiego </t>
  </si>
  <si>
    <t>Subregiony</t>
  </si>
  <si>
    <t>CP 2/ cs (vii)</t>
  </si>
  <si>
    <t>CP4/cs (l)</t>
  </si>
  <si>
    <t>10.3 Europejska Inicjatywa Społeczna – Aglomeracja Opolska</t>
  </si>
  <si>
    <t>10. Fundusze Europejskie  na wzmacnianie potencjałów endogenicznych opolskiego</t>
  </si>
  <si>
    <t>Aglomeracja Opolska</t>
  </si>
  <si>
    <t>CP 5/ cs (i)</t>
  </si>
  <si>
    <t>Planowany projekt Województwa Opolskiego (Projekty grantowe)</t>
  </si>
  <si>
    <t>10.6 Europejska Inicjatywa Społeczna – 4 subregiony</t>
  </si>
  <si>
    <t xml:space="preserve">IIT - 4 Subregiony:
Brzeski,
Kędzierzyńsko-Strzelecki,
Północny,
Południowy
</t>
  </si>
  <si>
    <t>CP 5/ cs (ii)</t>
  </si>
  <si>
    <t xml:space="preserve">1.3 Infrastruktura B+R organizacji badawczych </t>
  </si>
  <si>
    <t xml:space="preserve">wrzesień </t>
  </si>
  <si>
    <t>CP1/cs (i)</t>
  </si>
  <si>
    <t>1.8 Wsparcie instytucji otoczenia biznesu</t>
  </si>
  <si>
    <t>Wsparcie istniejących IOB w celu profesjonalizacji oraz podnoszenia jakości usług świadczonych na rzecz MŚP (kompetencje, infrastruktura)</t>
  </si>
  <si>
    <t>CP1/cs (iii)</t>
  </si>
  <si>
    <t>5.10 Edukacja włączająca</t>
  </si>
  <si>
    <t>CP4/ cs (f)</t>
  </si>
  <si>
    <t>CP4/ cs (g)</t>
  </si>
  <si>
    <t>3. Fundusze Europejskie na zrównoważony transport miejski opolskiego</t>
  </si>
  <si>
    <t>CP2/cs (viii)</t>
  </si>
  <si>
    <t>2.1 Poprawa efektywności energetycznej w województwie opolskim</t>
  </si>
  <si>
    <t>Województwo opolskie</t>
  </si>
  <si>
    <t>CP 2/cs (i)</t>
  </si>
  <si>
    <t>4.2 Mobilność mieszkańców</t>
  </si>
  <si>
    <t xml:space="preserve">1. Pojazdy niskoemisyjne lub zeroemisyjne spełniające kryteria „pojazdów czystych” w rozumieniu dyrektywy 2009/33/WE.
2. Infrastruktura transportu publicznego, taka jak np. przystanki autobusowe i kolejowe, zatoki autobusowe, zajezdnie autobusowe, węzły przesiadkowe oraz infrastruktura do ładowania/tankowania pojazdów bezemisyjnych.
3. Obiekty P&amp;R – lokalizacja obiektów „park&amp;ride” objętych wsparciem będzie zapewniała integrację z publicznym transportem zbiorowym. W miastach pow. 50 tys. mieszkańców wsparcie dla tych obiektów będzie możliwe pod warunkiem ich zlokalizowania poza obszarem funkcjonalnego śródmieścia, wyznaczonym w studium uwarunkowań i kierunków zagospodarowania przestrzennego.
4. Budowa i rozbudowa infrastruktury ładowania i tankowania pojazdów zeroemisyjnych indywidualnych.
5. Infrastruktura dla użytkowników niezmotoryzowanych, taka jak np. drogi rowerowe czy ścieżki dla pieszych, m.in. połączenia pierwszej/ostatniej mili z transportem publicznym – realizowane jako samodzielne projekty, nie tylko w ramach projektów drogowych.
</t>
  </si>
  <si>
    <t xml:space="preserve">październik </t>
  </si>
  <si>
    <t>październik</t>
  </si>
  <si>
    <t>9.3 Inwestycje w infrastrukturę zdrowotną</t>
  </si>
  <si>
    <t>9. Fundusze Europejskie wspierające inwestycje społeczne w opolskim</t>
  </si>
  <si>
    <t>opolskie</t>
  </si>
  <si>
    <t>CP 4/cs (v)</t>
  </si>
  <si>
    <t>10.2 Rewitalizacja na obszarach miejskich</t>
  </si>
  <si>
    <t>Fizyczna regeneracja i bezpieczeństwo  przestrzeni publicznych, mająca na celu realizację kompleksowych, zintegrowanych działań na rzecz: lokalnej społeczności i gospodarki, ładu przestrzennego i zrównoważonego gospodarowania przestrzenią, skoncentrowanych terytorialnie i prowadzonych przez interesariuszy rewitalizacji na podstawie gminnego programu rewitalizacji.</t>
  </si>
  <si>
    <t xml:space="preserve">województwo opolskie
gminy miejskie i miejsko-wiejskie
</t>
  </si>
  <si>
    <t>Konieczna akceptacja GPR przez IZ</t>
  </si>
  <si>
    <t xml:space="preserve">województwo opolskie
gminy wiejskie
</t>
  </si>
  <si>
    <t>CP 3/cs (ii)</t>
  </si>
  <si>
    <t>Planowany projekt Miasta Opole II etap</t>
  </si>
  <si>
    <t>1. Wsparcie lokalnych inicjatyw na rzecz kształcenia osób dorosłych, w tym:
a) działania opierające się o model „Lokalnych Ośrodków Wiedzy i Edukacji (LOWE)” ), wypracowany w ramach PO WER służących m.in aktywizacji osób znajdujących się w najtrudniejszej sytuacji, w szczególności osób starszych, osób o niskich kwalifikacjach, nieaktywnych zawodowo, z terenów wiejskich oraz z niepełnosprawnościami,
b) wsparcie działalności Uniwersytetów Trzeciego Wieku (UTW).
2. Budowanie potencjału organizacji społeczeństwa obywatelskiego do realizacji działań na rzecz kształcenia ustawicznego.</t>
  </si>
  <si>
    <t>I kwartał 2024 r.</t>
  </si>
  <si>
    <t>II kwartał 2024 r.</t>
  </si>
  <si>
    <t>III kwartał 2024 r.</t>
  </si>
  <si>
    <t>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2. Zaplecze techniczne do obsługi taboru, modernizacja zajezdni autobusowych wraz z infrastrukturą do ładowania i tankowania pojazdów zeroemisyjnych.
3. Inwestycje w infrastrukturę drogową transportu publicznego (np. buspasy, przebudowa skrzyżowań w celu ułatwienia oraz/lub nadania priorytetu transportowi publicznemu w ruchu: pasy skrętów dla autobusów, śluzy na skrzyżowaniach, infrastruktura drogowa przy pętlach autobusowych, stacjach kolejowych lub obiektach P&amp;R, B&amp;R wraz z odcinkami dróg łączących je bezpośrednio z drogami miejskimi, budowa/przebudowa kanalizacji teletechnicznej, wyposażenie dróg i ulic w niezbędne obiekty i urządzenia drogowe służące bezpieczeństwu ruchu pojazdów transportu publicznego) – jako element projektu.
4.  Inwestycje (budowa, rozbudowa) związane z systemami zarządzania ruchem (ITS) .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t>
  </si>
  <si>
    <t xml:space="preserve">1. Budowa i przebudowa dróg wojewódzkich: 
a) poprawiających dostępność do sieci TEN-T,
b) przyczyniających się do poprawy dostępności do miejsc inwestycyjnych, przejść granicznych, centrów logistycznych lub innych gałęzi transportu
c) wykorzystywanych do codziennych regularnych usług transportu publicznego świadczonych w ramach wykonywania obowiązku świadczenia usługi publicznej
2. Budowa i przebudowa obwodnic w ciągu dróg wojewódzkich.
3. Działania poprawiające bezpieczeństwo ruchu drogowego, w tym bezpieczeństwo niezmotoryzowanych użytkowników dróg. </t>
  </si>
  <si>
    <t>subregiony</t>
  </si>
  <si>
    <t>Typy projektów, które mogą otrzymać dofinansowanie *</t>
  </si>
  <si>
    <t>* Typy projektów doprecyzowane będą w Regulaminie wyboru projektów</t>
  </si>
  <si>
    <t xml:space="preserve">5.5 Adaptacyjność pracodawców i pracowików oraz elastyczne formy zatrudnienia </t>
  </si>
  <si>
    <t>Wsparcie typu outplacement dla pracowników zagrożonych zwolnieniem przewidzianych do zwolnienia lub zwolnionych z przyczyn dotyczących zakładu pracy oraz osób odchodzących z rolnictwa. Projekt obejmuje wszelkie usługi i instrumenty rynku pracy, w tym m.in.:
a) przygotowanie Indywidualnego Planu Działania jako obowiązkowy element wsparcia, 
b) poradnictwo psychologiczne, 
c) pośrednictwo pracy i poradnictwo zawodowe,
d) szkolenia, kursy, studia podyplomowe, 
e) staże, 
f) sfinansowanie kosztów dojazdu oraz dodatek relokacyjny, 
g) subsydiowanie zatrudnienia
h) wsparcie finansowe na rozpoczęcie własnej działalności gospodarczej, w formie bezzwrotnej.</t>
  </si>
  <si>
    <t>CP 4/ cs (d)</t>
  </si>
  <si>
    <t>MŚP</t>
  </si>
  <si>
    <t>2.4 Gospodarka wodno - ściekowa</t>
  </si>
  <si>
    <t xml:space="preserve">6.2 Aktywizacja społeczno -zaowodowa osób zagrożonych ubóstwem lub wykluczeniem społecznym </t>
  </si>
  <si>
    <t>CP4/ cs (h)</t>
  </si>
  <si>
    <t xml:space="preserve">10.4 Dziedzictwo kulturowe i kultura, rozwój turystyki na obszarach innych niż miejskie - 4 subregiony </t>
  </si>
  <si>
    <t xml:space="preserve">kolor czerwony </t>
  </si>
  <si>
    <t>kolor zielony</t>
  </si>
  <si>
    <t>kolor fioletowy</t>
  </si>
  <si>
    <t>Legenda:</t>
  </si>
  <si>
    <t>wprowadzona zmiana</t>
  </si>
  <si>
    <t xml:space="preserve">decyzja dot. naboru po komitecie </t>
  </si>
  <si>
    <t xml:space="preserve">wprowadzony nowy nabór </t>
  </si>
  <si>
    <t>6.8 Profilaktyka zachowań społecznych dzieci i młodzieży</t>
  </si>
  <si>
    <t>IV kwartał 2024 r.</t>
  </si>
  <si>
    <t xml:space="preserve">
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t>
  </si>
  <si>
    <t>CP5/cs(i)</t>
  </si>
  <si>
    <t xml:space="preserve">1.	Rozwój obiektów dziedzictwa kulturowego, w tym poprawa dostępności poprzez likwidację barier fizycznych dla osób z niepełnosprawnościami (budowa towarzyszącej infrastruktury technicznej, zagospodarowania terenów wokół dziedzictwa kulturowego oraz naturalnego możliwa jedynie jako element projektu),
2.	Rozwój działalności kulturalnej i aktywności kulturalnej (poprzez rozwój infrastruktury m.in. teatry, zespoły artystyczne, galerie, biblioteki, centra kultury, muzea), w tym wspieranie zaplecza dla utrzymania niematerialnego dziedzictwa kulturowego znajdującego się na krajowej liście niematerialnego dziedzictwa kulturowego oraz rzemiosła i dawnych zawodów,
3.	Konserwacja zabytków ruchomych oraz zabytkowych muzealiów, starodruków, księgozbiorów, materiałów bibliotecznych, archiwalnych i zbiorów audiowizualnych (w tym filmowych) oraz ich ochrona i udostępnienie, także poprzez proces digitalizacji,
4.	Projekty dotyczące nowych i innowacyjnych produktów w dziedzinie kultury i turystyki wynikające ze współpracy uczelni i szkół artystycznych i instytucji sektora kultury z przedsiębiorstwami i klastrami przemysłów kreatywnych,
5.	Inwestycje w obiekty/miejsca tworzące turystyczne szlaki tematyczne (obiekty/miejsca odwołujące się do walorów historycznych, kulturowych, przyrodniczych) lub turystyczne szlaki rodzajowe (np. kajakowe, rowerowe), w tym dostępności poprzez likwidację barier fizycznych dla osób z niepełnosprawnościami. </t>
  </si>
  <si>
    <t>CP5/cs(ii)</t>
  </si>
  <si>
    <t>3.1 Mobilność miejska</t>
  </si>
  <si>
    <t>3.2 Mobilność miejska w ZIT</t>
  </si>
  <si>
    <t>9.2 Inwestycję w infrastrukturę społeczną</t>
  </si>
  <si>
    <t>9. Fundusze europejskie wspierające inwestycje społeczne w opolskim</t>
  </si>
  <si>
    <t xml:space="preserve">5.9 Kształcenie zawodowe
</t>
  </si>
  <si>
    <t xml:space="preserve">1. Małe inwestycje realizowane przez gminy we współpracy i w uzgodnieniu  z przedstawicielami lokalnych społeczności i na rzecz tych społeczności, o charakterze m.in. prospołecznym, kulturalnym, turystycznym – przedsięwzięcia o charakterze oddolnych inicjatyw.
2. Małe inwestycje realizowane przez organizacje pozarządowe na rzecz lokalnych społeczności w oparciu o diagnozę ich potrzeb, o charakterze m.in. prospołecznym, kulturalnym, turystycznym – przedsięwzięcia o charakterze oddolnych inicjatyw.
</t>
  </si>
  <si>
    <t xml:space="preserve">1. Małe inwestycje realizowane przez gminy we współpracy i w uzgodnieniu  z przedstawicielami lokalnych społeczności i na rzecz tych społeczności, o charakterze m.in. prospołecznym, kulturalnym, turystycznym  – przedsięwzięcia o charakterze oddolnych inicjatyw.
2. Małe inwestycje realizowane przez organizacje pozarządowe na rzecz lokalnych społeczności w oparciu o diagnozę ich potrzeb, o charakterze m.in. prospołecznym, kulturalnym, turystycznym – przedsięwzięcia o charakterze oddolnych inicjatyw.
</t>
  </si>
  <si>
    <t>1.Inwestycje w infrastrukturę służącą m.in. wzmacnianiu potencjału organizacji społeczeństwa obywatelskiego oraz realizacji usług społecznych, w tym z zakresu przeciwdziałania uzależnieniom (Opolski Inkubator Społeczny).</t>
  </si>
  <si>
    <t>Aglomeracja – 3 088 000 PLN
Subregion: Brzeski –760 000 PLN
Kędzierzyńsko-Strzelecki – 1 448 000 PLN
Południowy – 2 106 000 PLN
Północny- 1 598 000 PLN</t>
  </si>
  <si>
    <t>Aglomeracja – 3 088 000 PLN
Subregion: Brzeski –759 000 PLN
Kędzierzyńsko-Strzelecki – 1 448 000 PLN
Południowy – 2 107 000 PLN
Północny- 1 598 000 PLN</t>
  </si>
  <si>
    <t xml:space="preserve">
Subregion:
Brzeski- 1 579 500 PLN
Południowy – 5 334 000 PLN
Północny – 5 236 500 PLN
Kędzierzyńsko-Strzelecki – 2 850 000 PLN</t>
  </si>
  <si>
    <t>Aglomeracja – 13 292 000 PLN
Subregion: Brzeski –3 538 000 PLN
Kędzierzyńsko-Strzelecki – 6 787 000 PLN
Południowy – 11 304 000 PLN
Północny- 10 079 000 PLN</t>
  </si>
  <si>
    <t xml:space="preserve">Planowany projekt Województwa Opolskiego (ROPS).             </t>
  </si>
  <si>
    <t>cs(f)</t>
  </si>
  <si>
    <t>grudzień</t>
  </si>
  <si>
    <t xml:space="preserve"> cs (f)</t>
  </si>
  <si>
    <t>1.Rozwój kompetencji kluczowych uczniów i nauczycieli w rozumieniu Zalecenia Rady z dnia 22 maja 2018 r. w sprawie kompetencji kluczowych w procesie uczenia się przez całe życie, tj.:
a)podnoszenie poziomu opanowania umiejętności podstawowych (rozumienia i tworzenia informacji, rozumowania matematycznego i umiejętności cyfrowych),
b)podnoszenie poziomu kompetencji osobistych, społecznych i w zakresie umiejętności uczenia się,
c)wspieranie nabywania kompetencji w dziedzinie nauk przyrodniczych, technologii, inżynierii i matematyki (STEM), z uwzględnieniem ich powiązania ze sztuką, kreatywnością i innowacyjnością, oraz zachęcanie większej liczby młodych ludzi, zwłaszcza dziewcząt i młodych kobiet, do wyboru zawodu w dziedzinach STEM,
d)pielęgnowanie kompetencji w zakresie przedsiębiorczości, kreatywności i zmysłu inicjatywy, szczególnie wśród młodych ludzi, na przykład przez promowanie możliwości zdobycia praktycznych doświadczeń w zakresie przedsiębiorczości,
e)podnoszenie poziomu kompetencji językowych zarówno w odniesieniu do języków urzędowych, jak i innych, oraz wspieranie osób uczących się w nauce różnych języków, które są istotne dla ich sytuacji zawodowej i życiowej lub mogą sprzyjać transgranicznej komunikacji i mobilności,
f)wspomaganie rozwijania kompetencji obywatelskich.
2.Kształcenie praktyczne uczniów szkół zawodowych, w tym we współpracy z pracodawcami, tj. organizacja staży, praktyk, kwalifikacyjnych kursów zawodowych.
3.Wyrównywanie szans edukacyjnych, w tym w szczególności dla uczniów z grup w niekorzystnej sytuacji.
4.Wsparcie jakości nauczania przedmiotów ścisłych, m.in. poprzez wykorzystanie metod eksperymentu w edukacji.
5.Wsparcie cyfryzacji szkoły lub placówki w zakresie organizacyjnym lub procesowym lub w zakresie rozwoju kompetencji cyfrowych uczniów lub kadry, w tym rozwój umiejętności korzystania z mediów, umiejętność korzystania z nowoczesnych narzędzi IT w procesie edukacji, cyberbezpieczeństwo.
6.Indywidualizacja podejścia do ucznia, w tym z niepełnosprawnościami.
7.Wsparcie ogólnodostępnych szkół w prowadzeniu skutecznej edukacji włączającej:
a)bezpośrednie wsparcie uczniów ze specjalnymi potrzebami edukacyjnymi,
b)podnoszenie kompetencji kadr pedagogicznych m.in. w zakresie pedagogiki specjalnej,
c)współpraca/partnerstwo z innymi placówkami, w tym ze szkołami specjalnymi i/lub organizacjami pozarządowymi w celu integracji uczniów, rodziców i nauczycieli oraz wymiany doświadczeń i dostosowania szkół do potrzeb dzieci ze specjalnymi potrzebami edukacyjnymi,
d)wdrożenie szkół i placówek kształcenia zawodowego do pełnienia roli lokalnego centrum integracji i włączenia
8.Wsparcie działań związanych z edukacją ekologiczną dla uczniów i nauczycieli, w tym wiedza o klimacie i ochronie środowiska, współpraca szkół z pracodawcami w zakresie nowych zielonych zawodów.
9.Doskonalenie kompetencji i kwalifikacji nauczycieli kształcenia zawodowego, w tym we współpracy z uczelniami, przedsiębiorcami i pracodawcami.
10.Doradztwo zawodowe w ramach kształcenia zawodowego dla uczniów, nauczycieli oraz osób dorosłych.
11.Coaching, tutoring, superwizja w pracy nauczyciela, psychologa, pedagoga i doradcy zawodowego zatrudnionych w szkole.
12.Wsparcie jakości kształcenia zawodowego, w tym szkolnictwa branżowego poprzez rozwijanie współpracy szkół i placówek prowadzących kształcenie zawodowe, o charakterze strategicznym i praktycznym z otoczeniem społeczno-gospodarczym, zwłaszcza z pracodawcami, a także uczelniami wyższymi i instytucjami rynku pracy oraz upowszechnianie nauczania w miejscu pracy.
13.Dostosowanie kompetencji i kwalifikacji zawodowych osób dorosłych do potrzeb rynku pracy, w tym z uwzględnieniem elastycznych rozwiązań (np. kształcenie na odległość) obejmujące m.in.:
a)kształcenie zawodowe (prowadzone w szkołach policealnych) kadr na potrzeby systemu opieki zdrowotnej (działania będą dotyczyć wyłącznie kształcenia przeddyplomowego zgodnego z odpowiednimi regulacjami prawnymi w tym zakresie);
b)kształcenie podyplomowe kadr medycznych i niemedycznych (z wyłączeniem kształcenia specjalizacyjnego, które jest koordynowane przez MZ);
c)ustawiczny rozwój zawodowy osób wykonujących regulowane ustawowo zawody medyczne (działania będą zgodne z odpowiednimi regulacjami prawnymi dotyczącymi zawodów mających zastosowanie w ochronie zdrowia).
14.Wsparcie rozwijania kompetencji, umiejętności, uzdolnień, zainteresowań uczniów poza edukacją formalną.
15.Wsparcie psychologiczno-pedagogiczne dla dzieci, młodzieży, nauczycieli i rodziców przeciwdziałające skutkom izolacji, zaburzeniom behawioralnym oraz psychicznym, a także podnoszenie kwalifikacji psychologów, pedagogów, logopedów i doradców zawodowych zatrudnionych w szkołach.
16.Wspieranie aktywności fizycznej i wiedzy nt. zdrowego trybu życia, w szczególności
w odniesieniu do uczniów z grup w niekorzystnej sytuacji, w tym zajęcia nt. zdrowej diety, higieny cyfrowej, radzenia sobie ze stresem, budowania relacji i kompetencji społecznych oraz zajęcia sportowe, związane z wyrównywaniem szans/nadrabianiem zaległości po pandemii i nauce zdalnej.
17.Dojazdy do szkół i placówek kształcenia zawodowego dla uczniów z obszarów zmarginalizowanych i o obniżonej mobilności w celu podniesienia dostępu do edukacji wysokiej jakości.</t>
  </si>
  <si>
    <t>CP 2/ cs (viii)</t>
  </si>
  <si>
    <t>CP 4/cs (iii)</t>
  </si>
  <si>
    <t>CP 4/ cs (l)</t>
  </si>
  <si>
    <t>CP 2/ cs (v)</t>
  </si>
  <si>
    <t>CP 2/ cs (iv)</t>
  </si>
  <si>
    <t xml:space="preserve">Aglomeracja Opolska- 5 732 616 PLN
Subregion:
Brzeski- 1 644 344 PLN
Kędzierzyńsko-Strzelecki – 2 991 803 PLN
Południowy – 3 549 719 PLN
Północny – 3 281 518 PLN
</t>
  </si>
  <si>
    <t>2.3 Zapobieganie zagrożeniom związanym ze zmianą klimatu</t>
  </si>
  <si>
    <t>Planowany projekt Województwa Opolskiego (OCE)</t>
  </si>
  <si>
    <t>1. Kompleksowe projekty z zakresu gospodarki wodno-ściekowej w zakresie:
a) budowy, rozbudowy ze względu na przepustowość oraz modernizacji oczyszczalni ścieków komunalnych, jeśli są niezbędne dla osiągnięcia zgodności z Dyrektywą Rady z dnia 21 maja 1991 r. dotyczącej oczyszczania ścieków komunalnych w zakresie wydajności oczyszczalni i/lub standardów oczyszczania.
b) budowy, modernizacji infrastruktury kanalizacyjnej na terenie aglomeracji, które nie spełniają wynikającego z Dyrektywą Rady z dnia 21 maja 1991 r. dotyczącej oczyszczania ścieków komunalnych wymogu w zakresie stopnia skanalizowania.
2. Budowa, rozbudowa instalacji odwadniania i kompostowania osadów ściekowych na oczyszczalniach ścieków - wyłącznie jako element typu przedsięwzięcia 1 a.
3. Inwestycje w ograniczenie strat wody do spożycia w sieciach wodociągowych m.in. w inteligentne systemy monitorowania i zarządzania siecią i wykrywania możliwych wycieków. 
4. Budowa, rozbudowa i modernizacja infrastruktury niezbędnej do ujęcia, uzdatniania, magazynowania i dystrybucji wody do spożycia.</t>
  </si>
  <si>
    <t xml:space="preserve">1. Działania służące zachowaniu i odtworzeniu siedlisk przyrodniczych oraz populacji gatunków, w tym ochrona czynna (ochrona in situ oraz ex situ) i bierna, a także identyfikacja i zwalczanie gatunków inwazyjnych obcych (flory i fauny).
2. Ochrona, regeneracja i zrównoważone wykorzystanie obszarów cennych przyrodniczo, w tym obszarów Natura 2000 obejmująca:
a) planowanie i zarządzanie systemem obszarów chronionych, w tym opracowanie / aktualizację dokumentów strategicznych i planistycznych dla obszarów cennych przyrodniczo, parków krajobrazowych i rezerwatów przyrody,
b) wdrożenie dokumentów strategicznych i planistycznych dla obszarów cennych przyrodniczo, parków krajobrazowych i rezerwatów przyrody, 
c) inwentaryzacje przyrodnicze.
3. Rozwój zielono-niebieskiej infrastruktury:
a) bezpośrednio służącej celom ochrony bioróżnorodności wraz z niezbędnym zapleczem (np. zielone dachy i ściany, zielone przystanki, zazielenianie ulic i placów, żywopłoty, kwietne łąki miejskie, instalacje utrzymania zieleni na wodę opadową),
b) poprzez inwestycje w zieloną infrastrukturę na obszarach miejskich i pozamiejskich w oparciu o gatunki rodzime (np. korytarze ekologiczne, zadrzewienia, parki, tradycyjne sady). 
4. Rozwój różnorodności biologicznej w oparciu o gatunki rodzime poprzez tworzenie centrów ochrony bioróżnorodności, banków genowych, kolekcji zachowawczych zagrożonych gatunków.
5. Ograniczenie antropopresji m.in. poprzez budowę i rozwój infrastruktury turystycznej w celu ukierunkowania ruchu turystycznego na terenie obszarów chronionych i cennych przyrodniczo.
6. Kompleksowe działania na rzecz remediacji terenów zanieczyszczonych oraz rekultywacji terenów zdegradowanych, w tym likwidacja dzikich wysypisk, pod kątem celów przyrodniczych, społecznych oraz rozwoju zieleni miejskiej.
7. Działania z zakresu edukacji, informacji, komunikacji, promocji i rozpowszechniania wiedzy dotyczącej ochrony przyrody i przyrodniczego potencjału regionu oraz różnorodności biologicznej, w tym  rozwój infrastruktury miejsc edukacji ekologicznej (wyłącznie jako element większego projektu).
</t>
  </si>
  <si>
    <t>6 Fundusze Europejskie wspierające włączenie społeczne w opolskim</t>
  </si>
  <si>
    <t xml:space="preserve">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t>
  </si>
  <si>
    <t>Jednostki Samorządu Terytorialnego</t>
  </si>
  <si>
    <t xml:space="preserve">Instytucje wspierające biznes </t>
  </si>
  <si>
    <t>1.9 Wdrożenie B+R przez MŚP</t>
  </si>
  <si>
    <t xml:space="preserve">Konkurencyjny </t>
  </si>
  <si>
    <t>6.3 Budowanie potencjału partnerów społecznych oraz organizacji społeczeństwa obywatelskiego</t>
  </si>
  <si>
    <t xml:space="preserve">Jednostki Samorządu Terytorialnego, Orgniazatorzy i operatorzy publicznego transportu zbiorowego, Zarządcy dróg publicznych </t>
  </si>
  <si>
    <t>Centra aktywności lokalnej,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Organizacje pozarządowe, Podmioty świadczące usługi publiczne w ramach realizacji obowiązków własnych jednostek samorządu terytorialnego, Policja, straż pożarna i służby ratownicze, Pozarządowe organizacje turystyczne, Zarządcy infrastruktury dworcowej , Zarządcy infrastruktury kolejowej</t>
  </si>
  <si>
    <t>Centra aktywności lokalnej, Instytucje integracji i pomocy społecznej, Instytucje kultury, Instytucje sportu, Jednostki organizacyjne działające w imieniu jednostek samorządu terytorialnego, Jednostki Samorządu Terytorialnego, Kluby sportowe, centra sportu, Kościoły i związki wyznaniowe, Lasy Państwowe, parki narodowe i krajobrazowe, Niepubliczne instytucje kultury, Niepubliczne instytucje sportu, Niepubliczne zakłady opieki zdrowotnej, Organizacje pozarządowe, Ośrodki kształcenia dorosłych, Podmioty świadczące usługi publiczne w ramach realizacji obowiązków własnych jednostek samorządu terytorialnego, Policja, straż pożarna i służby ratownicze, Pozarządowe organizacje turystyczne, Przedszkola i inne formy wychowania przedszkolnego, Publiczne zakłady opieki zdrowotnej, Szkoły i inne placówki systemu oświaty, Uczelnie, Zarządcy infrastruktury dworcowej , Zarządcy infrastruktury kolejowej</t>
  </si>
  <si>
    <t>Jednostki Samorządu Terytorialnego, Zarządcy dróg publicznych</t>
  </si>
  <si>
    <t>Duże przedsiębiorstwa, Instytucje integracji i pomocy społecznej, Jednostki organizacyjne działające w imieniu jednostek samorządu terytorialnego, Jednostki Samorządu Terytorialnego, Kościoły i związki wyznaniowe, MŚP, Niepubliczne podmioty integracji i pomocy społecznej, Organizacje pozarządowe, Podmioty ekonomii społecznej, Publiczne zakłady opieki zdrowotnej</t>
  </si>
  <si>
    <t>Jednostki Samorządu Terytorialnego
Lasy Państwowe, parki narodowe i krajobrazowe
Jednostki organizacyjne działające w imieniu jednostek samorządu terytorialnego
MŚP
Duże przedsiębiorstwa
Organizacje pozarządowe
Uczelnie wyższe
Organizacje badawcze
Jednostki rządowe i samorządowe ochrony środowiska
Lokalne Grupy Działania
Kościoły i związki wyznaniowe</t>
  </si>
  <si>
    <t xml:space="preserve">Jednostki Samorządu Terytorialnego
Jednostki naukowe
Organizacje pozarządowe
Duże przedsiębiorstwa
MŚP
Uczelnie 
</t>
  </si>
  <si>
    <t xml:space="preserve">Jednostki Samorządu Terytorialnego
</t>
  </si>
  <si>
    <t>Instytucje rynku pracy</t>
  </si>
  <si>
    <t>Jednostki Samorządu Terytorialnego
Instytucje rynku pracy</t>
  </si>
  <si>
    <t>Organizacje badawcze</t>
  </si>
  <si>
    <t>Centra aktywności lokalnej
Instytucje integracji i pomocy społecznej
Jednostki Samorządu Terytorialnego
Kościoły i związki wyznaniowe
Niepubliczne podmioty integracji i pomocy społecznej
Organizacje pozarządowe
Podmioty ekonomii społecznej</t>
  </si>
  <si>
    <t>Duże przedsiębiorstwa
Jednostki Samorządu Terytorialnego
MŚP 
Organizacje pozarządowe 
Ośrodki kształcenia dorosłych 
Przedszkola i inne formy wychowania przedszkolnego
Szkoły i inne placówki systemu oświaty</t>
  </si>
  <si>
    <t>Duże przedsiębiorstwa
Jednostki Samorządu Terytorialnego
MŚP
Organizacje pozarządowe
Szkoły i inne placówki systemu oświaty</t>
  </si>
  <si>
    <t xml:space="preserve">Centra aktywności lokalnej
Duże przedsiębiorstwa
Instytucje integracji i pomocy społecznej
Instytucje otoczenia biznesu
Jednostki naukowe
Jednostki Samorządu Terytorialnego
Klastry
Kluby sportowe, centra sportu
MŚP
Niepubliczne instytucje kultury
Niepubliczne podmioty integracji i pomocy społecznej Organizacje badawcze
Organizacje pozarządowe
Ośrodki kształcenia dorosłych
Partnerstwa instytucji pozarządowych
Szkoły i inne placówki systemu oświaty
</t>
  </si>
  <si>
    <t>1.7 Opolskie konkurencyjne</t>
  </si>
  <si>
    <t xml:space="preserve">Budowanie potencjału partnerów społecznych [1] i organizacji społeczeństwa obywatelskiego do realizacji działań w ramach wszystkich działań ujętych w SZOP 2021-2027, w tym:
1. Działania skierowane do osób w organizacjach społeczeństwa obywatelskiego:
a) wzmocnienie zasobów ludzkich w podmiotach (np. rozwój umiejętności  pracowników),
b) wsparcie dodatkowego zatrudnienia w podmiotach,
c) wsparcie rozwoju wolontariatu w podmiotach, w tym szkolenia wolontariuszy, zarządzanie wolontariuszami,
d) kształtowanie postaw i umiejętności liderów/liderek, w tym mentoring, działania przeciwwypaleniowe, sukcesja. 
2. Działania mające na celu wzmocnienie wydolności finansowej organizacji społeczeństwa obywatelskiego np. szkolenia/doradztwo, m.in. w zakresie:
a) ekonomizacji działalności – zdolności do generowania własnych dochodów,
b) budowania i poszerzania bazy darczyńców prywatnych (instytucjonalnych i indywidualnych),
c) budowania i efektywnego zarządzania rezerwami, w tym zwiększania odporności instytucjonalnej w sytuacjach kryzysowych,
d) optymalizacji kosztów oraz pozyskiwania środków na działalność statutową.
3. Działania promujące budowanie relacji z innymi sektorami:  
a) administracją rządową i samorządową,
b) decydentami politycznymi poziomu lokalnego, krajowego i ponadnarodowego,
c) partnerami społecznymi,
d) organizacjami gospodarczymi i biznesem,
e) mediami,
f) środowiskiem akademickim i eksperckim,
g) instytucjami europejskimi i środowiskiem międzynarodowym,
h) szeroko rozumianą opinią publiczną.
4. Działania w zakresie konsolidacji i samowiedzy podmiotów:
a) integracja środowisk obywatelskich, w tym grup nieformalnych oraz tworzenie i rozwój forum organizacji/spotkań formacyjnych,
b) tworzenie i wzmacnianie struktur i mechanizmów federacyjnych,
c) diagnozy, badania i analizy kondycji sektora obywatelskiego, opracowanie strategii oraz teorii zmiany,
d) planowanie i wdrażanie rozwoju instytucjonalnego.
5. Działania w zakresie aktywizmu obywatelskiego – podstawy działania sektora społeczeństwa obywatelskiego:
a) promocja szeroko pojętej aktywności obywatelskiej,
b) edukacja obywatelska,
c) promocja wolontariatu,
d) promocja lokalnej filantropii,
e) wsparcie dla grup nieformalnych i ruchów społecznych w tym promocja (selfadvocacy).
6. Działania w zakresie wsparcia i rozwoju partycypacji i rzecznictwa, w tym skutecznych mechanizmów realizacji zasady partnerstwa:
a) rzecznictwo na rzecz członków i podopiecznych, w tym tzw. samorzecznictwa (selfadvocacy), w szczególności dla osób doświadczających wykluczenia,
b) rozwój i zastosowanie narzędzi partycypacji obywatelskiej. 
7. Działania w zakresie niezbędnego wsparcia technicznego  i rozwoju instytucjonalnego (organizational development):
a) rozwój kompetencji i narzędzi IT,
b) rozwój kompetencji zarządczych w organizacjach (good governance).
8. Działania w zakresie podnoszenia jakości (w tym poprzez rozwój kompetencji kadr) i dostępności usług świadczonych przez partnerów społecznych i organizacje społeczeństwa obywatelskiego w obszarze wskazanym w SZOP 2021-2027 oraz innych instrumentach polityki spójności 2021-2027.
9.Działania mające na celu zapewnienie dostępności  dla osób z niepełnosprawnościami [2] oraz spełnienie wymogów dla osób ze szczególnymi potrzebami [3].
10. Inne działania przyczyniające się do budowania potencjału partnerów społecznych i organizacji społeczeństwa obywatelskiego, w tym:
a) zdolność do budowania strategii,
b) ewaluacja i autoewaluacja (rozwój narzędzi, umiejętności, dostępność usług w tym zakresie, także upodmiotowienia a zatem zapewnienie realnego wpływu na działania organizacji przedstawicieli środowisk do których działania te są adresowane),
c) zwiększenie dostępu do baz danych i baz wiedzy innych środowisk,
d) zapewnienie możliwości korzystania z ekspertyz, tworzenie banku ekspertów,
e) rozwój metod i narzędzi evidence based policy – zdolność do tworzenia innowacji, prototypów i eksperymentowania - połączonych z wiarygodną oceną ich skuteczności,
f) rozwój narzędzi służących analizie i maksymalizacji wpływu (impact),
g) wzmocnienie standardów (etyczne i techniczne) działania organizacji. </t>
  </si>
  <si>
    <t>Wdrożenie wyników parac B+R przez MŚP</t>
  </si>
  <si>
    <t>Mikro, Małe, Średnie Przedsiębiorstwa</t>
  </si>
  <si>
    <t>wsparcie w formie dotacji warunkowej</t>
  </si>
  <si>
    <t>CP1/cs(iii)</t>
  </si>
  <si>
    <t>7. Fundusze Europejskie wspierające usługi społeczne i zdrowotne w opolskim</t>
  </si>
  <si>
    <t>konkurencyjny</t>
  </si>
  <si>
    <t>2.6 Ochrona róźnorodności biologicznej</t>
  </si>
  <si>
    <t>9.1 Inwestycję w infrastrukturę edukacyjną</t>
  </si>
  <si>
    <t>listopad</t>
  </si>
  <si>
    <t xml:space="preserve">Konkurencyjny 
</t>
  </si>
  <si>
    <t xml:space="preserve">Konkurencyjny
</t>
  </si>
  <si>
    <t xml:space="preserve">Planowany projekt Samorząd Województwa Opolskiego/ Biuro Dialogu i Partnerstwa Obywatelskiego. pn. Budowanie potencjału partnerów społecznych oraz organizacji społeczeństwa obywatelskiego </t>
  </si>
  <si>
    <t>CP 4/ cs (k)</t>
  </si>
  <si>
    <t>MŚP
Duże przedsiębiorstwa
Jednostki samorządu terytorialnego
Niepubliczne zakłady opieki zdrowotnej 
Publiczne zakłady opieki zdrowotnej
Instytucje integracji i pomocy społecznej
Niepubliczne podmioty integracji i pomocy społecznej
Organizacje pozarządowe.
Podmioty ekonomii społecznej
Inne instytucje systemu ochrony zdrowia
Kościoły i związki wyznaniowe</t>
  </si>
  <si>
    <t>Typy przedsięwzięć:
1. Inwestycje w nowoczesne maszyny i urządzenia oraz sprzęt produkcyjny, wartości niematerialne i prawne wraz z doradztwem / szkoleniem,
w celu wprowadzenia na rynek nowych produktów lub usług – wyłącznie dla MŚP z terenu Subregionu Południowego (powiat: głubczycki, nyski 
i prudnicki).
2. Inwestycje w rozwój MŚP zwiększające skalę ich działalności oraz wzrost zasięgu ofert – wyłącznie dla MŚP z terenu Subregionu Południowego (powiat: 
  głubczycki, nyski i prudnicki).</t>
  </si>
  <si>
    <t xml:space="preserve">1.	Wsparcie infrastruktury edukacyjnej ośrodków wychowania przedszkolnego, szkół i placówek kształcenia zawodowego i ustawicznego, w tym budowa (jedynie w dobrze uzasadnionych przypadkach), rozbudowa, nadbudowa, przebudowa, adaptacja, modernizacja, remont wraz z niezbędnym wyposażeniem, celem wyrównywania szans edukacyjnych w szczególności na obszarach zmarginalizowanych i/lub wiejskich. 
2.	Inwestycje mające na celu przystosowanie placówek oraz włączenie osób ze SPE do ogólnodostępnych szkół i placówek (edukacja włączająca) na każdym poziomie edukacji, w tym przystosowanie do potrzeb m.in. osób z niepełnosprawnościami, przewlekle chorych, z rodzin migranckich, ze społeczności romskiej, będących w sytuacji kryzysowej i traumatycznej oraz wsparcie przyszkolnej infrastruktury sportowej, jako elementu edukacji włączającej. 
3.	Wsparcie infrastruktury edukacyjnej liceów w zakresie rozwoju nauk ścisłych i praktycznych w celu nabycia kompetencji STEAM (kształcenie w pięciu dyscyplinach (science – nauka, technology – technologia, engineering – inżynieria, arts – sztuka, mathematics – matematyka), powiązanych z potrzebami rynku pracy. </t>
  </si>
  <si>
    <t>Duże przedsiębiorstwa
Jednostki Samorządu Terytorialnego
MŚP
Organizacje pozarządowe
Ośrodki kształcenia dorosłych
Przedszkola i inne formy wychowania przedszkolnego Szkoły i inne placówki systemu oświaty</t>
  </si>
  <si>
    <t>CP 4/cs (h)</t>
  </si>
  <si>
    <t>CP4/cs (ii)</t>
  </si>
  <si>
    <t xml:space="preserve">Planowany projekt Województwa Opolskiego (Projekty grantowe). Planuije się złożenie 2 projektów:                
1. Subregion Północny i Kędzierzyńsko - Strzelecki - 
9 243 690 PLN    
2. Subregion Południowy i Brzeski - 8 816 310  PLN </t>
  </si>
  <si>
    <t>10.1 Dziedzictwo kulturowe i kultura, rozwój turystyki na obszarach miejskich - Aglomeracja Opolska</t>
  </si>
  <si>
    <t xml:space="preserve">10.5 Rewitalizacja na obszarach innych niż miejskie </t>
  </si>
  <si>
    <t>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t>
  </si>
  <si>
    <t>Jednostki organizacyjne działające w imieniu jednostek samorządu terytorialnego, Jednostki Samorządu Terytorialnego, Partnerstwa Publiczno Prywatne</t>
  </si>
  <si>
    <t>Partnerstwa Publiczno Prywatne</t>
  </si>
  <si>
    <t>1. Kompleksowa modernizacja energetyczna obiektów użyteczności publicznej, (wraz z audytem) wraz z instalacją urządzeń OZE oraz wymianą/modernizacją źródeł ciepła albo podłączeniem do sieci ciepłowniczej  - przy spełnieniu warunków dla formy dotacyjnej zgodnie z zapisami FEO 2021-2027.
2. Kompleksowa modernizacja energetyczna wielorodzinnych budynków mieszkalnych, w tym będace w zasobach gminnych (wraz z audytem) wraz z instalacją urządzeń OZE oraz wymianą/modernizacją źródeł ciepła albo podłączeniem do sieci ciepłowniczej.</t>
  </si>
  <si>
    <t xml:space="preserve">Niekonkurencyjny
</t>
  </si>
  <si>
    <t xml:space="preserve">Planowany projekt Województwa Opolskiego (DEP) pn. Opolskie na rzecz szkolnictwa </t>
  </si>
  <si>
    <t xml:space="preserve">Planowany projekt Aglomeracji Opolskiej pn. Wzmocnienie potencjału i zwiększenie dostępności do obiektów kultury w Aglomeracji Opolskiej
 </t>
  </si>
  <si>
    <t>Forma wsparcia – dotacja
Aglomeracja – 14 000 000
Subregion: Brzeski – 5 800 000
Kędzierzyńsko-Strzelecki – 7 500 000
Południowy- 21 000 000
Północny 17 800 000</t>
  </si>
  <si>
    <t>Nabór dedykowany wyłącznie projektom PPP.
Aglomeracja – 3 700 000
Subregion: Brzeski – 1 400 000
Kędzierzyńsko-Strzelecki – 1 900 000
Południowy- 5 400 000
Północny 4 600 000</t>
  </si>
  <si>
    <t xml:space="preserve">Planowany jest nabór w zakresie usług zdrowotnych dla osób starszych i pod tym katem określono typy wsparcia oraz katalog beneficjentów. 
Aglomeracja Opolska- 12 800 000 PLN
Subregion:
Brzeski- 3 124 000 PLN
Kędzierzyńsko-Strzelecki – 6 651 500 PLN
Południowy – 9 574 000 PLN
Północny – 6 550 500 PLN
</t>
  </si>
  <si>
    <t>Planowany projekt Województwa Opolskiego (ZDW)</t>
  </si>
  <si>
    <t>Planowany dedykowany nabór dla Województwa Opolskiego (ZDW)</t>
  </si>
  <si>
    <t xml:space="preserve"> Wsparcie w ramach warsztatów terapii zajęciowej możliwe będzie po opracowaniu Standardów funkcjonowania WTZ 
w ramach projektu pn. Aktywni niepełnosprawni - narzędzia wsparcia samodzielności osób niepełnosprawnych, 
realizowanego w ramach Programu Operacyjnego Wiedza Edukacja Rozwój. Ostateczna wersja standardów funkcjonowania WTZ planowana jest do przyjęcia przez Komitet Sterujący w grudniu 2023r.
Warunkiem udzielenia wsparcia w WTZ jest wypracowanie realnej ścieżki przejścia uczestników do ZAZ przez określony czas 
(1-2 lata) oraz finansowanie konkretnych uczestników warsztatów (wsparcie indywidualne). Wsparcie WTZ może być oferowane wyłącznie w miejscach, gdzie: 
a) istniejący ZAZ może zaoferować miejsce pracy (zupełnie nowe miejsce lub wolne po poprzednim uczestniku) dedykowane konkretnej osobie z WTZ, 
b) powstanie nowy ZAZ z miejscami dla tych osób. 
Wsparcie w ramach ZAZ może być udzielane przez określony czas (1-2 lata wsparcia dla uczestnika) i z założeniem, że 5-10% uczestników ZAZ wejdzie na otwarty rynek pracy/zarejestruje się w PUP. </t>
  </si>
  <si>
    <t xml:space="preserve">1.	Usługi interwencji kryzysowej oraz w zakresie przeciwdziałania przemocy, w tym przemocy w rodzinie obejmujące m.in.:
a)	tworzenie i rozwój ośrodków interwencji kryzysowej i punktów interwencji kryzysowej,
b)	zapewnienie dostępu do usług dla osób w sytuacjach kryzysowych (w tym m.in. poradnictwo psychologiczne, poradnictwo socjalne, konsultacje z terapeutą, psychoterapia, grupy wsparcia, konsultacje prawne, telefony zaufania/ telefoniczna interwencja kryzysowa, mieszkania interwencyjne lub inne miejsca noclegowe).
2.	Profilaktyka zachowań społecznych dzieci i młodzieży zagrożonych wykluczeniem społecznym, w związku z uzależnieniami, przemocą w rodzinie, negatywnymi skutkami izolacji społecznej, itp. 
3.	Wsparcie psychologiczno-pedagogiczne dla dzieci, młodzieży i rodziców zagrożonych wykluczeniem społecznym, w tym grupy wsparcia, wsparcie rówieśnicze. 
4.	Podnoszenie kwalifikacji i kompetencji kadry poradni psychologiczno-pedagogicznych oraz młodzieżowych ośrodków wychowawczych, młodzieżowych ośrodków socjoterapii, specjalnych ośrodków szkolno-wychowawczych. 
5.	Wsparcie infrastruktury poradni/gabinetów psychologiczno-pedagogicznych, w tym mobilnych sal do integracji sensorycznej. 
6.	Kompleksowa integracja dzieci i młodzieży wymagającej resocjalizacji i reintegracji, w tym przebywającej w młodzieżowych ośrodkach wychowawczych, młodzieżowych ośrodkach socjoterapii i specjalnych ośrodkach szkolno-wychowawczych. 
7.	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 realizowany jedynie jako element kompleksowego projektu dot. włączenia społecznego. 
8.	Podnoszenie kwalifikacji i kompetencji kadr na potrzeby świadczenia usług społecznych. 
9.	Budowanie potencjału organizacji społeczeństwa obywatelskiego działających na rzecz osób zagrożonych ubóstwem lub wykluczeniem społecznym. 
10.	Przeciwdziałanie ubóstwu energetycznemu poprzez wzmacnianie świadomości w zakresie konieczności oszczędnego korzystania z energii.  </t>
  </si>
  <si>
    <r>
      <t xml:space="preserve">1. Adaptacja terenów zurbanizowanych do zmian klimatu poprzez opracowanie planów adaptacji miast do zmian klimatu.
2. Projekty z zakresu retencjonowania wody, w tym małej retencji, retencji przydomowej wód opadowych zwłaszcza przy zastosowaniu rozwiązań opartych na naturalnych i półnaturalnych ekosystemach z udziałem zielono-niebieskiej infrastruktury.
3. Rozwój zielonej oraz zielono-niebieskiej infrastruktury w miastach.
4. Niezbędne działania w zakresie urządzeń wodnych i infrastruktury hydrotechnicznej służących zmniejszaniu skutków powodzi lub suszy (w szczególności zbiorniki suche, poldery przeciwpowodziowe, wały przeciwpowodziowe), jeśli naturalne mechanizmy ekosystemowe są niewystarczające, a podjęcie tych działań nie zwiększy zagrożenia w sytuacjach nadzwyczajnych.
5. Działania edukacyjne i informacyjne związane z klimatem i ochroną zasobów wodnych. </t>
    </r>
    <r>
      <rPr>
        <strike/>
        <sz val="13"/>
        <color theme="1"/>
        <rFont val="Arial"/>
        <family val="2"/>
        <charset val="238"/>
      </rPr>
      <t xml:space="preserve">
</t>
    </r>
    <r>
      <rPr>
        <sz val="13"/>
        <color theme="1"/>
        <rFont val="Arial"/>
        <family val="2"/>
        <charset val="238"/>
      </rPr>
      <t>8. Zakup sprzętu do prowadzenia akcji ratowniczych i usuwania skutków zjawisk katastrofalnych lub awarii chemiczno-ekologicznych, czy też sanitarno-epidemiologicznych.
9. Rozwój infrastruktury związanej z ochroną przeciwpożarową, w tym lasów, zwłaszcza związanej z magazynowaniem wody oraz systemami obserwacyjno-alarmowymi.</t>
    </r>
  </si>
  <si>
    <t>Administracja rządowa, Jednostki organizacyjne działające w imieniu jednostek samorządu terytorialnego, Jednostki rządowe i samorządowe ochrony środowiska, Jednostki Samorządu Terytorialnego, Kościoły i związki wyznaniowe, Lasy Państwowe, parki narodowe i krajobrazowe, Lokalne Grupy Działania, Organizacje pozarządowe, Policja, straż pożarna i służby ratownicze, Spółki wodne, Wspólnoty, spółdzielnie mieszkaniowe i TBS</t>
  </si>
  <si>
    <t xml:space="preserve">Centra aktywności lokalnej, Instytucje integracji i pomocy spolecznej, Instytucje rynku pracy, Jednostki Samorządu Terytorialnego, Niepubliczne podmioty integracji i pomocy społecznej, Organizacje pozarządowe, Podmioty ekonomii społecznej, Kościoły i związki wyznaniowe, MŚP, duże przedsiębiorstwa
</t>
  </si>
  <si>
    <t>1. Bezpośrednie wsparcie dzieci i uczniów ze specjalnymi potrzebami edukacyjnymi w ramach edukacji włączającej w zakresie:
a) zapewnienia pełnego dostępu do edukacji ogólnodostępnej, w tym w szczególności wsparcie dla dzieci i uczniów posiadających orzeczenie o potrzebie kształcenia specjalnego, w tym z niepełnosprawnościami oraz
zagrożonych niedostosowaniem społecznym i niedostosowanych społecznie m.in. poprzez zapewnienie usług asystenckich, nauczania wspomaganego,
b) wsparcia psychologicznego dla dzieci i uczniów zagrożonych niedostosowaniem społecznym, będących w sytuacji kryzysowej bądź traumatycznej, adaptujących się w nowym środowisku, mających za sobą niepowodzenia edukacyjne, w tym wsparcie z zakresu radzenia sobie ze stresem, przeciwdziałania negatywnym skutkom izolacji społecznej, depresji, zaburzeniom lękowym, samobójstwom czy uzależnieniom behawioralnym,
c) wsparcia dzieci i uczniów wybitnie uzdolnionych, szczególnie z grup w niekorzystnej sytuacji, m.in. z rodzin o niskim statusie społeczno-ekonomicznym, mieszkających na obszarach zmarginalizowanych i/lub wiejskich, z rodzin migranckich i społeczności romskiej.
2. Wdrażanie i upowszechnianie:
a) wypracowanego w ramach PO WER Modelu Dostępnej Szkoły (MDS) w celu poprawy dostępności szkół podstawowych poprzez eliminowanie barier w różnych obszarach: architektonicznym, technicznym, edukacyjno-społecznym, związanym z organizacją, procedurami i zatrudnieniem oraz kompetencjami kadry.
b) standardów pracy i usług asystenta ucznia ze specjalnymi potrzebami edukacyjnymi, w tym z niepełnosprawnościami (ASPE), wypracowanych w ramach projektu „Asystent ucznia o specjalnych potrzebach edukacyjnych - pilotaż” w przedszkolach i szkołach,
c) zasad projektowania uniwersalnego w nauczaniu (ULD – universal learning design).
3. Podnoszenie kompetencji kadr pedagogicznych (kursy, szkolenia, studia, doradztwo) 
w zakresie edukacji włączającej, w tym m.in. kształcenie w ramach pedagogiki specjalnej.
4. Współpraca i inicjatywy z zakresu edukacji włączającej, mające na celu umożliwienie integracji dzieci i uczniów, wymianę doświadczeń i dostosowanie szkół/przedszkoli do potrzeb uczniów ze SPE, w tym z zaangażowaniem organizacji pozarządowych (np. szkoła podstawowa z terenów wiejskich ze szkołą miejską, szkoła zawodowa z uczelnią, szkoła ogólnodostępna ze szkołą specjalną). 
5. Wdrożenie szkół i placówek do pełnienia roli lokalnego centrum integracji i włączenia.
6. Budowanie potencjału organizacji społeczeństwa obywatelskiego do realizacji działań na rzecz edukacji włączającej.</t>
  </si>
  <si>
    <t>Województwo opolskie z wyłączeniem Aglomeracji Opolskiej</t>
  </si>
  <si>
    <t>I kwartał 2025 r.</t>
  </si>
  <si>
    <t xml:space="preserve">
4. Usługi reintegracji społecznej i zawodowej  realizowane w ramach WTZ poprzez:
a) wsparcie usługami reintegracji społecznej i zawodowej nowych i/lub dotychczasowych uczestników istniejących WTZ
b) wsparcie uczestników WTZ ofertą w postaci usług aktywnej integracji obowiązkowo ukierunkowaną na przygotowanie uczestników WTZ do podjęcia zatrudnienia i ich zatrudnienie: w ZAZ, na otwartym lub chronionym rynku pracy lub w przedsiębiorczości społecznej, m.in. poprzez wykorzystanie usług asystenckich oraz usług trenera pracy umożliwiających uzyskanie lub utrzymanie zatrudnienia, umożliwia także realizację praktyk lub staży dla uczestników WTZ
c) tworzenie nowych WTZ
5. Usługi reintegracji społecznej i zawodowej realizowane w ramach ZAZ:
a) zwiększenie liczby osób z niepełnosprawności zatrudnionych w istniejących ZAZ
b) wsparcie osób z niepełnosprawnościami, dotychczas zatrudnionych w ZAZ, nowymi usługami  reintegracji społecznej i zawodowej z założeniem utworzenia trwałej ścieżki wsparcia w ramach aktywizacji zawodowej umożliwiającej podjęcie zatrudnienia na otwartym rynku pracy,
c) tworzenie nowych ZAZ.
6. Tworzenie mieszkań chronionych i wspomaganych dla odbiorców usług w podmiotach reintegracyjnych.                                                                               
7. Działania na rzecz zapewnienia osobom zagrożonym ubóstwem lub wykluczeniem społecznym poprawy kompetencji w zakresie spędzania czasu wolnego 
i rekreacji oraz uczestnictwa w kulturze (jedynie jako element kompleksowego projektu stanowiący działania towarzyszące usługom aktywnej integracji), w tym m.in.:
a) animacja kulturalna w środowisku lokalnym, w tym m.in. pikniki integracyjne, warsztaty,
b) udział w formach proponowanych przez organizacje społeczeństwa obywatelskiego w środowisku lokalnym z zakresu aktywizacji społeczno-kulturalnej, w tym m.in. w świetlicach, domach kultury, bibliotekach, kołach gospodyń wiejskich,
c) uczestnictwo w formach proponowanych przez instytucje kultury, rekreacji i innych form spędzania czasu wolnego w regionie, 
d) formy spędzania czasu wolnego, w tym w zakresie kultury i rekreacji.</t>
  </si>
  <si>
    <t>styczeń</t>
  </si>
  <si>
    <t xml:space="preserve">styczeń </t>
  </si>
  <si>
    <t>7.1 Usługi zdrowotne i społeczne oraz opieka długoterminowa</t>
  </si>
  <si>
    <t>2. Wsparcie adaptacyjne dla obywateli państw trzecich, w tym osób uciekających przed agresją zbrojną z Ukrainy, m.in.:
a) nauka języka polskiego,
b) uczenie wartości i kultury społeczeństwa przyjmującego,
c) zatrudnienie tłumaczy,
d) pomoc prawno-administracyjna,
e) zakup sprzętów i urządzeń służących pozyskaniu środków finansowych na utrzymanie, np. zakup rowerów do dojazdu do pracy. 
3. Wsparcie rodziny, pomoc dla kobiet z małymi dziećmi, w tym uciekających przed agresją zbrojną z Ukrainy, m.in.:
a) zajęcia pozalekcyjne dla dzieci,
b) finansowanie dostępu do rekreacji i miejsc spędzania wolnego czasu,
c) kolonie, półkolonie dla dzieci,
d) pomoc psychologiczna,
e) wspólne aktywności dla rodzin obywateli państw trzecich, w tym osób uciekających przed agresją zbrojną z Ukrainy i społeczeństwa przyjmującego, takie jak: pikniki edukacyjne i kulturalne, warsztaty, wyjazdy, zajęcia dla dzieci.
5. Inne usługi społeczne niezbędne do zwiększenia integracji grupy docelowej, w tym zwłaszcza dzieci.
7. Wsparcie infrastruktury społecznej, w tym:.
a) inwestycje w mieszkania treningowe/wspomagane,
b) inwestycje w mieszkania komunalne z usługami /ze wsparciem (np. mieszkania komunalne, interwencyjne, w ramach najmu socjalnego oraz lokale w ramach najmu socjalnego, w tym oferowane przez społeczne agencje najmu)
c) inwestycje w miejsca pobytu dziennego, zwłaszcza dla dzieci i inną infrastrukturę niezbędną dla integracji obywateli państw trzecich, w tym  osób uciekających przed agresją zbrojną z Ukrainy. 
8. Budowanie i rozwój potencjału instytucjonalnego na rzecz integracji obywateli państw trzecich, w ramach administarcji lokalnej (np. Centrum Integracji Cudzoziemców) m.in:                                                                       
b) kształtowanie i rozwój umiejętności specjalistycznej kadry zajmującej się problematyką cudzoziemską.</t>
  </si>
  <si>
    <r>
      <rPr>
        <strike/>
        <sz val="13"/>
        <rFont val="Arial"/>
        <family val="2"/>
        <charset val="238"/>
      </rPr>
      <t xml:space="preserve">
</t>
    </r>
    <r>
      <rPr>
        <sz val="13"/>
        <rFont val="Arial"/>
        <family val="2"/>
        <charset val="238"/>
      </rPr>
      <t>Instytucje integracji i pomocy społecznej, Jednostki Samorządu Terytorialnego</t>
    </r>
  </si>
  <si>
    <t>1.	Inwestycje w infrastrukturę i wyposażenie podmiotów świadczących usługi społeczne dla osób starszych i z niepełnosprawnościami (dzienne domy pomocy społecznej, dzienne domy pobytu, rodzinne domy pomocy, mieszkania treningowe i wspomagane).
2.	Inwestycje w infrastrukturę społeczną powiazaną z procesem integracji społeczno-zawodowej, w tym m.in. warsztatów terapii zajęciowej i zakładów aktywności zajęciowej.
3.	Inwestycje w infrastrukturę i wyposażenie centrów usług społecznych wspierające rozwój usług społecznych celem komplementarności interwencji z EFS+.
4.	Inwestycje w infrastrukturę i wyposażenie podmiotów świadczących rodzicielstwo zastępcze zawodowe, w tym rodzinnych domów dziecka. 
5.	Inwestycje w mieszkania treningowe/wspomagane dla młodzieży opuszczającej pieczę zastępczą i inne placówki o charakterze opiekuńczo-wychowawczym.
6.	Przekształcenie ośrodków wsparcia dla osób w kryzysie bezdomności oraz innych osób zagrożonych ubóstwem lub wykluczeniem społecznym w zasób mieszkaniowy.
7.	Inwestycje w infrastrukturę mieszkalną, w tym lokale w ramach najmu socjalnego (np. oferowane przez społeczne agencje najmu), mieszkania z usługami/ze wsparciem przeznaczone zwłaszcza dla osób w kryzysie bezdomności rodzin w kryzysie (objętych interwencją kryzysową) oraz osób ze społeczności romskiej.
8.	Inwestycje w infrastrukturę i wyposażenie innych placówek świadczacych usługi społeczne dla osób zagrożonych ubóstwem i wykluczeniem społecznym w formie zdeinstytucjonalizowanej.</t>
  </si>
  <si>
    <t xml:space="preserve">3.	Opieka długoterminowa, paliatywna i hospicyjna osób starszych i z niepełnosprawnościami w formie zdeinstytucjonalizowanej, w tym m.in.: 
a)	rehabilitacja ruchowa, psychiatryczna i logopedyczna
b)	świadczenia terapeutyczne
c)	kontynuacja leczenia farmakologicznego i dietetycznego
d)	długotrwała opieka pielęgniarska
e)	usługi zdrowotne świadczone w Dziennych Domach Opieki Medycznej.
7.	Usługi dowozu dla osób o ograniczonej mobilności m.in. w celu zapewnienia podstawowych potrzeb życiowych (door to door) jako element projektu.
15. Budowanie potencjału organizacji społeczeństwa obywatelskiego do świadczenia usług społ. i zdrowotnych.
16. Przeciwdziałanie ubóstwu energetycznemu poprzez wzmacnianie świadomości w zakresie konieczności oszczędnego korzystania z energii. </t>
  </si>
  <si>
    <t xml:space="preserve">1. Budowa i przebudowa infrastruktury transportu miejskiego, w tym:
− centra przesiadkowe,
− obiekty P&amp;R (wyłącznie na obrzeżach miast) , B&amp;R,
− niskoemisyjny i zeroemisyjny tabor autobusowy,
− inwestycje ograniczające indywidualny ruch zmotoryzowany w centrach miast (ciągi piesze, wspólny bilet, przejścia dla pieszych, azyle dla pieszych),
− drogi rowerowe, ciągi pieszo-rowerowe w obszarze funkcjonalnym miast – w przypadku łączenia miejscowości przebieg drogi rowerowej na obszarze wiejskim musi być uzasadniony połączeniem drogi rowerowej z dojazdem do miejsca pracy, nauki, usług lub centrum przesiadkowego; wsparcie przeznaczone będzie również na infrastrukturę towarzyszącą taką jak: stojaki, wiaty rowerowe, stacje samoobsługowej naprawy rowerów,
− przystanki, wysepki, infrastruktura punktowa służąca poprawie jakości publicznego transportu miejskiego.
5. Inwestycje związane z energooszczędnym oświetleniem ulicznym i drogowym, jako element projektu związanego z infrastrukturą transportową. 
6. Budowa i rozbudowa infrastruktury ładowania i tankowania pojazdów bezemisyjnych indywidualnych, zapewniającej niedyskryminacyjny dostęp wszystkich użytkowników.
7. Działania info-promo i edu. podnoszące świadomość mieszkańców i władz w zakresie propagowania i promocji korzystania z transportu zbiorowego i niezmotoryzowanego oraz bezpieczeństwa korzystania z niego.
8. Realizacja działań związanych z przygotowaniem i aktualizacją planów zrównoważonej mobilności miejskiej (SUMP).
</t>
  </si>
  <si>
    <t>Duże przedsiębiorstwa
Inne instytucje systemu ochrony zdrowia
Jednostki Samorządu Terytorialnego
MŚP
Niepubliczne zakłady opieki zdrowotnej
Organizacje pozarządowe
Podmioty ekonomii społecznej
Publiczne zakłady opieki zdrowotnej
Kościoły i związki wyznaniowe</t>
  </si>
  <si>
    <t>marzec</t>
  </si>
  <si>
    <r>
      <rPr>
        <sz val="13"/>
        <rFont val="Arial"/>
        <family val="2"/>
        <charset val="238"/>
      </rPr>
      <t>Jednostki Samorządu Terytorialnego</t>
    </r>
    <r>
      <rPr>
        <strike/>
        <sz val="13"/>
        <rFont val="Arial"/>
        <family val="2"/>
        <charset val="238"/>
      </rPr>
      <t xml:space="preserve">
</t>
    </r>
  </si>
  <si>
    <r>
      <rPr>
        <sz val="13"/>
        <rFont val="Arial"/>
        <family val="2"/>
        <charset val="238"/>
      </rPr>
      <t>Jednostki organizacyjne działające w imieniu samorządu terytorialnego</t>
    </r>
    <r>
      <rPr>
        <strike/>
        <sz val="13"/>
        <rFont val="Arial"/>
        <family val="2"/>
        <charset val="238"/>
      </rPr>
      <t xml:space="preserve">
</t>
    </r>
  </si>
  <si>
    <t xml:space="preserve">Planowany projekt OHP. Wartośc alokacji dofinansowanie EU: 500 000.00 EUR.                                      </t>
  </si>
  <si>
    <t>Konieczna akceptacja GPR przez IZ
I. 5 miast z ich obszarami (52 890 000):
a. Opole - 21 314 670
b. Brzeg - 5 976 570
c. Kędzierzyn-Koźle - 10 101 990
d. Nysa - 9 520 200
f. Kluczbork - 5 976 570
II. 32 gminy miejsko-wiejskie (64 500 000).</t>
  </si>
  <si>
    <t>1. Rozwój opieki jednodniowej i wzmocnienie ambulatoryjnej opieki specjalistycznej, poprzez inwestycje w infrastrukturę i wyposażenie placówek opieki zdrowotnej, komplementarnie do wsparcia finansowanego z EFS+[1] tj. regionalnych programów zdrowotnych i opieki długoterminowej w formie zdeinstytucjonalizowanej.
2. Wzmocnienie roli podstawowej i ambulatoryjnej opieki zdrowotnej, poprzez budowę, przebudowę i modernizację obiektów infrastruktury i/lub ich wyposażenie w sprzęt (w tym zakup sprzętu i infrastruktury IT) – mające na celu stopniowe odwracanie piramidy świadczeń i ukierunkowane na poprawę dostępu do opieki na obszarach słabiej rozwiniętych gospodarczo i terenach wiejskich – komplementarnie do usług zdrowotnych finansowanych z EFS+[2] tj. regionalnych programów zdrowotnych oraz wsparcia personelu/kadr systemu ochrony zdrowia.
3. Wdrożenie standardu dostępności POZ dla osób ze szczególnymi potrzebami w obszarze architektonicznym, cyfrowym, komunikacyjnym i organizacyjnym. Inwestycja ta możliwa będzie także w powiązaniu z działaniem EFS+[3] tj. wsparciem personelu/kadr systemu ochrony zdrowia.
4. Tworzenie Centrów Zdrowia Psychicznego dla osób dorosłych oraz innych form środowiskowego wsparcia psychicznego dla dorosłych zgodnie z zasadą DI, np. budowa, przebudowa i modernizacja i/lub wyposażenie w sprzęt medyczny – komplementarnie do usług zdrowotnych finansowanych z EFS+[4] tj. usług środowiskowych w CZP i innych formach środowiskowych.
5. Inwestycje wspierające rozwój zdeinstytucjonalizowanej opieki zdrowotnej nad osobami starszymi i/lub z niepełnosprawnościami (np. tworzenie DDOM-ów) – komplementarnie do usług zdrowotnych finansowanych z EFS+[5] tj. opieki długoterminowej w formie zdeinstytucjonalizowanej.
6. Rozwój zdeinstytucjonalizowanej opieki długoterminowej, paliatywnej oraz hospicyjnej poprzez np. budowę, przebudowę i modernizację i/lub wyposażenie w sprzęt medyczny – komplementarnie do usług zdrowotnych finansowanych z EFS+[6] tj. opieki długoterminowej w formie zdeinstytucjonalizowanej.
[1] Działanie 7.1 Usługi społeczne i zdrowotne oraz opieka długoterminowa typ wsparcia nr 1 oraz nr 3.
[2] Działanie 7.1 Usługi społeczne i zdrowotne oraz opieka długoterminowa typ wsparcia nr 1 oraz nr 4.
[3] Działanie 7.1 Usługi społeczne i zdrowotne oraz opieka długoterminowa typ wsparcia nr 4.
[4] Działanie 7.1 Usługi społeczne i zdrowotne oraz opieka długoterminowa typ wsparcia nr 2.
[5] Działanie 7.1 Usługi społeczne i zdrowotne oraz opieka długoterminowa typ wsparcia nr 3.
[6] Działanie 7.1 Usługi społeczne i zdrowotne oraz opieka długoterminowa typ wsparcia nr 3.</t>
  </si>
  <si>
    <t xml:space="preserve">  
3. Usługi reintegracji społecznej i zawodowej realizowane w ramach CIS i KIS w szczególności w zakresie:
a) stworzenia nowych miejsc reintegracji w nowych i istniejących CIS i KIS
b) obejmowania osób już wspieranych w podmiotach reintegracyjnych nowymi usługami.
6. Tworzenie mieszkań chronionych i wspomaganych dla odbiorców usług w podmiotach reintegracyjnych.                                                                                                                                                                                              7. Działania na rzecz zapewnienia osobom zagrożonym ubóstwem lub wykluczeniem społecznym poprawy kompetencji w zakresie spędzania czasu wolnego  
i rekreacji oraz uczestnictwa w kulturze (jedynie jako element kompleksowego projektu stanowiący działania towarzyszące usługom aktywnej integracji), w tym m.in.:
a) animacja kulturalna w środowisku lokalnym, w tym m.in. pikniki integracyjne, warsztaty,
b) udział w formach proponowanych przez organizacje społeczeństwa obywatelskiego w środowisku lokalnym z zakresu aktywizacji społeczno-kulturalnej, w tym m.in. w świetlicach, domach kultury, bibliotekach, kołach gospodyń wiejskich,
c) uczestnictwo w formach proponowanych przez instytucje kultury, rekreacji i innych form spędzania czasu wolnego w regionie, 
d) formy spędzania czasu wolnego, w tym w zakresie kultury i rekreacji.</t>
  </si>
  <si>
    <t>11. Priorytet pomocy technicznej - EFRR</t>
  </si>
  <si>
    <t>11.1 Pomoc techniczna EFRR</t>
  </si>
  <si>
    <t>1. Wsparcie instytucji FEO 2021-2027 w zarządzaniu zasobami ludzkimi (ZZL) i wzmocnienie ich potencjału administracyjnego:
− opracowanie i wdrożenie planu ZZL, który m.in.: określi obowiązki instytucjonalne; zapewni wykwalifikowaną kadrę kierowniczą posiadającą wiedzę z zarządzania zespołem i różnorodnością, umiejętności interpersonalne i przywódcze; przestrzeganie norm etycznych; 
− utrzymanie/rekrutacja wykwalifikowanego personelu IZ FEO 2021-2027 i IP FEO 2021-2027, w tym m.in: finansowanie wynagrodzeń; zapewnienie przejrzystych ścieżek kariery i rozwoju kompetencji zawodowych; promowanie elastycznych form pracy, np. upowszechnienie pracy zdalnej; 
− szkolenia i podnoszenie kwalifikacji w zakresie wdrażania FE, m.in.: uproszczenia, zmniejszanie obciążeń administracyjnych, poprawa jakości świadczonych usług, stosowanie zielonych i społecznych zamówień, ochrona bioróżnorodności, zasady horyzontalne (ZH); 
− utrzymanie wsparcia organizacyjnego dla IZ FEO 2021-2027 i IP FEO 2021-2027 , w tym: zabezpieczenie powierzchni biurowych i kosztów eksploatacji, doposażanie stanowisk pracy. 
2. Wsparcie skutecznych procedur i procesów we wdrażaniu Programu:
− stosowanie przejrzystego procesu zarządzania finansowego i kontroli, m.in.: w realizacji budżetu FEO 2021-2027 (w tym ukończenie zadań związanych z zamknięciem perspektywy 2014-2020 oraz przygotowanie perspektywy po 2027 r.); zapewnienie środków na wykonywanie podstawowych obowiązków IZ FEO 2021-2027 i IP FEO 2021-2027, tj. przygotowanie, programowanie, organizację naboru, ocenę i wybór projektów, weryfikację płatności, monitoring, ewaluację, księgowanie wydatków, certyfikację, audyt i kontrolę FEO 2021-2027 (w tym funkcjonowanie   KM), rozpatrywanie skarg i odwołań;
− utrzymanie systemów informatycznych (wraz z niezbędną infrastrukturą teleinformatyczną), z uwzględnieniem zasad dostępności cyfrowej;
− finansowanie specjalistycznych analiz i studiów, ekspertyz i opinii prawnych, a także badań ewaluacyjnych niezbędnych do realizacji FEO 2021-2027;
− stosowanie przejrzystych i konkurencyjnych procesów zamówień publicznych z odpowiednimi systemami kontroli wewnętrznej;
− zapobieganie, wykrywanie, korygowanie i raportowanie w obszarze nieprawidłowości i nadużyć finansowych oraz korupcji.
3.  Wsparcie beneficjentów i potencjalnych beneficjentów FEO 2021-2027:
− rozwój kompetencji niezbędnych do skutecznego aplikowania o FE, prowadzenia i rozliczania projektów, np. organizowanie specjalistycznych  szkoleń, pomoc w dostosowaniu działań do założeń EGD i zasady DNSH;
− podnoszenie wiedzy na temat wdrażania ZH w realizowanych projektach, w tym niedyskryminacji, szczególnie dla kadry w instytucjach z obszaru edukacji, zdrowia i pomocy społecznej w zakresie przeciwdziałania i zwalczania dyskryminacji osób i grup narażonych/ dyskryminowanych.
4. Wsparcie funkcjonowania komitetów, grup roboczych (GR)  i doradczych, partnerów:
− obsługa prac KM i GR powoływanych przez KM, w tym GR ds. monitorowania ZH, w skład której wejdą przedstawiciele CSOs zrzesz. osoby z grup narażonych na dyskryminację lub zajmujących się równouprawnieniem danej grupy, a także wsparcie grup doradczych zaangażowanych we wdrażanie FEO 2021-2027, w tym członków KM reprezentujących partnerów społeczno-gospodarczych oraz CSOs ;
− pomoc w realizacji ZH, ze szczególnym uwzględnieniem barier i potrzeb osób z grup narażonych na dyskryminację, m.in.: pomoc ekspercka, szkolenia i konferencje tematyczne, produkcja materiałów informacyjno-edukacyjnych, a także audyt istniejących rozwiązań i ocena ich skuteczności dla wypracowania narzędzi i mechanizmów skutecznego wdrażania horyzontalnych zasad równego traktowania, niedyskryminacji i poszanowania KPP; powołanie Koordynatora ds. Równości i Niedyskryminacji;
− stosowanie monitoringu i ewaluacji, wdrażanie uproszczeń administracyjnych i skuteczne komunikowanie się z otoczeniem.
5. Stworzenie spójnego systemu informacji i komunikacji.</t>
  </si>
  <si>
    <t>Administracja publiczna</t>
  </si>
  <si>
    <t>nie dotyczy</t>
  </si>
  <si>
    <t xml:space="preserve">sierpień </t>
  </si>
  <si>
    <t>sierpień</t>
  </si>
  <si>
    <t>6.5 Wsparcie integracji społecznej społeczności romskiej</t>
  </si>
  <si>
    <t xml:space="preserve">Instytucje rynku pracy, Jednostki Samorządu Terytorialnego
</t>
  </si>
  <si>
    <t>CP 4v/ cs (j)</t>
  </si>
  <si>
    <r>
      <t>1. Kompleksowe wsparcie społeczności romskiej, w tym m.in.: 
a) wsparcie w zakresie aktywizacji społeczno-zawodowej, w tym przeciwdziałanie bierności zawodowej romskich kobiet (np. wsparcie psychologiczne, poradnictwo zawodowe, staże, kursy zawodowe, szkolenia podnoszące kompetencje podstawowe, w tym nauka języka polskiego, poradnictwo specjalistyczne, warsztaty kompetencji interpersonalnych, coaching motywacyjny itp.),
b) ochrona i zachowanie tożsamości kulturowej, językowej,
c) kampanie świadomościowe w zakresie przełamywania stereotypów, w tym działania przybliżające kultury polską i romską, 
d) działania świadomościowe w zakresie profilaktyki ochrony zdrowia, w tym budowa wytrwałości w leczeniu oraz zaufania do systemu opieki zdrowotnej. 
2. Wsparcie rodziny romskiej, zwłaszcza dzieci:
a) podniesienie standardu życia oraz poczucia bezpieczeństwa rodzin romskich poprzez poprawę ich warunków bytowych (np. drobne remonty),
b) stworzenie odpowiednich warunków do nauki poprzez realizację edukacji włączającej:
i. na poziomie edukacji przedszkolnej poprzez zajęcia dodatkowe w zakresie:
• nauki języka polskiego, 
• podtrzymywania i rozwijania poczucia tożsamości etnicznej wśród dzieci romskich,
• kształcenia postaw otwartości i  tolerancji wobec mniejszości romskiej oraz uwrażliwiania na problem naznaczania grup etnicznych,
• przybliżenia kultury, tradycji i elementów języka romskiego dzieciom nie mniejszościowym,
ii. na poziomie edukacji ogólnokształcącej i zawodowej:
• wsparcie psychologiczne i pedagogiczne dla dzieci, młodzieży i rodziców romskich,
• wyrównywanie szans edukacyjnych uczniów romskich (np. poprzez prowadzenie zajęć wyrównawczych, umożliwienie odrabiania zadań domowych w szkole, preparowanie tekstów itp.),
•</t>
    </r>
    <r>
      <rPr>
        <strike/>
        <sz val="13"/>
        <color theme="1"/>
        <rFont val="Arial"/>
        <family val="2"/>
        <charset val="238"/>
      </rPr>
      <t xml:space="preserve"> </t>
    </r>
    <r>
      <rPr>
        <sz val="13"/>
        <color theme="1"/>
        <rFont val="Arial"/>
        <family val="2"/>
        <charset val="238"/>
      </rPr>
      <t xml:space="preserve">indywidualizacja pracy z uczniem,
• nauka języka polskiego,
• prowadzenie zajęć edukacyjno-integracyjnych poświęconych językowi, kulturze i tradycji romskiej,
• promowanie postaw otwartości i tolerancji wśród dzieci i młodzieży nie mniejszościowej,
c) podnoszenie kompetencji i kwalifikacji kadr pedagogicznych (kursy, szkolenia, studia podyplomowe, doradztwo) w zakresie metod pracy z uczniem z mniejszości etnicznej lub edukacji włączającej,
d) organizacja czasu wolnego dzieci i młodzieży poprzez np. tworzenie i wsparcie istniejących świetlic środowiskowych, organizację pikników edukacyjnych, wydarzeń kulturalnych, warsztatów oraz zwiększenie dostępu do oferty kulturalnej
e) asystent rodziny romskiej,
3. Budowanie potencjału organizacji społeczeństwa obywatelskiego do realizacji działań na rzecz społeczności romskiej.
4. W ramach projektu istnieje możliwość dofinansowania wsparcia towarzyszącego dla jego uczestników polegającego na zapewnieniu:
a)	opieki nad osobami potrzebującymi wsparcia w codziennym funkcjonowaniu (osoby, które ze względu na stan zdrowia lub niepełnosprawność wymagają opieki lub wsparcia w związku z niemożnością samodzielnego wykonywania co najmniej jednej z podstawowych czynności dnia codziennego) oraz nad dziećmi do 7 lat
b)	dojazdu lub zwrotu kosztów dojazdu na zajęcia lub inne działania przewidziane w ramach projektu.
5. Wymiana doświadczeń pomiędzy podmiotami działającymi na rzecz społeczności romskiej (w tym organizacjami pozarządowymi) działającymi w kraju i w Europie, np. wizyty studyjne.
</t>
    </r>
  </si>
  <si>
    <t>Typy przedsięwzięć:                                                                                                                                                                                                                                                                           2. Aktywizacja zawodowa uczestników i absolwentów ochotniczych hufców pracy.                                                                                                                                                                                       4. Realizacja działań z zakresu wdrażania Gwarancji dla Młodzieży, np. Inicjatywa ALMA.</t>
  </si>
  <si>
    <t xml:space="preserve">                            
Obszary poza Miejskimi Obszarami Funkcjonalnymi (MOF).                     Kędzierzyńsko-Strzelecki – 3 064 000
Brzeski -  3 734 000
Południowy – 14 423 000
Północny – 10 767 000
</t>
  </si>
  <si>
    <t xml:space="preserve">Miejskie Obszary Funkcjonalne (MOF). Kędzierzyńsko-Strzelecki – 61 615 000
Brzeski- 24 312 000
Południowy – 69 464 000
Północny – 57 200 000
</t>
  </si>
  <si>
    <t>Nabór dedykowany wyłącznie dla Subregionu Południowego.</t>
  </si>
  <si>
    <t>Planowane projekty Województwa Opolskiego (UMWO + OCRG + WUP)</t>
  </si>
  <si>
    <t xml:space="preserve">Plany projekt Województwa Opolskiego - (DOŚ) - Opolskie na rzecz bioróżnorodności, etap I </t>
  </si>
  <si>
    <t xml:space="preserve">Nabór dla 4 Aglomeracji ujętych w Krajowym Programie Oczyszczania Ścieków Komunalnych (KPOŚK): Gmina Olesno, Gmina Polska Cerekiew, Gmina Popielów, Gmina Tułowice. </t>
  </si>
  <si>
    <t>Planowany projekt Parku Naukowo-Technologicznego w Opolu.</t>
  </si>
  <si>
    <t>Projekt Ośrodka Leczenia Odwykowego w Woskowicach Małych (OLO) wraz z partnerem.</t>
  </si>
  <si>
    <t xml:space="preserve">Nabór przesunięty z powodu konieczności aktualizacji dokumentu pn. Wojewódzki Plan Transformacji Województwa Opolskiego na lata 2022-2026 r. </t>
  </si>
  <si>
    <t>Harmonogram naborów wniosków o dofinansowanie w programie Fundusze Europejskie dla Opolskiego 2021-2027 z dnia 4 marca 2024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</si>
</sst>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charset val="238"/>
    </font>
    <font>
      <i/>
      <sz val="11"/>
      <color theme="1"/>
      <name val="Arial"/>
      <family val="2"/>
      <charset val="238"/>
    </font>
    <font>
      <b/>
      <sz val="14"/>
      <color theme="1"/>
      <name val="Arial"/>
      <family val="2"/>
      <charset val="238"/>
    </font>
    <font>
      <sz val="11"/>
      <name val="Arial"/>
      <family val="2"/>
      <charset val="238"/>
    </font>
    <font>
      <sz val="11"/>
      <name val="Calibri"/>
      <family val="2"/>
      <scheme val="minor"/>
    </font>
    <font>
      <b/>
      <sz val="11"/>
      <name val="Arial"/>
      <family val="2"/>
      <charset val="238"/>
    </font>
    <font>
      <sz val="11"/>
      <color rgb="FF7030A0"/>
      <name val="Calibri"/>
      <family val="2"/>
      <scheme val="minor"/>
    </font>
    <font>
      <sz val="13"/>
      <color theme="1"/>
      <name val="Arial"/>
      <family val="2"/>
      <charset val="238"/>
    </font>
    <font>
      <sz val="13"/>
      <color theme="1"/>
      <name val="Calibri"/>
      <family val="2"/>
      <scheme val="minor"/>
    </font>
    <font>
      <strike/>
      <sz val="13"/>
      <color theme="1"/>
      <name val="Arial"/>
      <family val="2"/>
      <charset val="238"/>
    </font>
    <font>
      <b/>
      <sz val="13"/>
      <color theme="1"/>
      <name val="Arial"/>
      <family val="2"/>
      <charset val="238"/>
    </font>
    <font>
      <sz val="13"/>
      <color rgb="FFFF0000"/>
      <name val="Calibri"/>
      <family val="2"/>
      <scheme val="minor"/>
    </font>
    <font>
      <sz val="13"/>
      <name val="Arial"/>
      <family val="2"/>
      <charset val="238"/>
    </font>
    <font>
      <sz val="13"/>
      <name val="Calibri"/>
      <family val="2"/>
      <scheme val="minor"/>
    </font>
    <font>
      <strike/>
      <sz val="13"/>
      <name val="Arial"/>
      <family val="2"/>
      <charset val="238"/>
    </font>
    <font>
      <sz val="14"/>
      <name val="Arial"/>
      <family val="2"/>
      <charset val="238"/>
    </font>
  </fonts>
  <fills count="7">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0" fillId="0" borderId="0" xfId="0" applyAlignment="1">
      <alignment horizontal="left" vertical="top" wrapText="1"/>
    </xf>
    <xf numFmtId="0" fontId="1" fillId="0" borderId="0" xfId="0" applyFont="1" applyAlignment="1">
      <alignment horizontal="left" vertical="center"/>
    </xf>
    <xf numFmtId="0" fontId="2" fillId="3" borderId="0" xfId="0" applyFont="1" applyFill="1" applyAlignment="1">
      <alignment horizontal="left" vertical="top" wrapText="1"/>
    </xf>
    <xf numFmtId="49" fontId="1" fillId="0" borderId="0" xfId="0" applyNumberFormat="1" applyFont="1" applyAlignment="1">
      <alignment horizontal="left" vertical="top" wrapText="1"/>
    </xf>
    <xf numFmtId="49" fontId="0" fillId="0" borderId="0" xfId="0" applyNumberFormat="1" applyAlignment="1">
      <alignment horizontal="left" vertical="top" wrapText="1"/>
    </xf>
    <xf numFmtId="0" fontId="1" fillId="2" borderId="0" xfId="0" applyFont="1" applyFill="1" applyAlignment="1">
      <alignment horizontal="center" vertical="center" wrapText="1"/>
    </xf>
    <xf numFmtId="0" fontId="3" fillId="0" borderId="0" xfId="0" applyFont="1" applyAlignment="1">
      <alignment horizontal="lef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wrapText="1"/>
    </xf>
    <xf numFmtId="0" fontId="1" fillId="0" borderId="0" xfId="0" applyFont="1" applyAlignment="1">
      <alignment horizontal="left" vertical="center" wrapText="1"/>
    </xf>
    <xf numFmtId="0" fontId="2" fillId="3" borderId="0" xfId="0" applyFont="1" applyFill="1" applyAlignment="1">
      <alignment horizontal="left" vertical="center" wrapText="1"/>
    </xf>
    <xf numFmtId="0" fontId="5" fillId="0" borderId="0" xfId="0" applyFont="1"/>
    <xf numFmtId="0" fontId="6"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3" fontId="4" fillId="4" borderId="1" xfId="0" applyNumberFormat="1" applyFont="1" applyFill="1" applyBorder="1" applyAlignment="1">
      <alignment horizontal="left" vertical="center" wrapText="1"/>
    </xf>
    <xf numFmtId="0" fontId="7" fillId="0" borderId="0" xfId="0" applyFont="1"/>
    <xf numFmtId="0" fontId="4" fillId="0" borderId="0" xfId="0" applyFont="1" applyAlignment="1">
      <alignment horizontal="left" vertical="center" wrapText="1"/>
    </xf>
    <xf numFmtId="0" fontId="5" fillId="0" borderId="0" xfId="0" applyFont="1" applyAlignment="1">
      <alignment horizontal="left" vertical="center" wrapText="1"/>
    </xf>
    <xf numFmtId="0" fontId="8" fillId="0" borderId="1" xfId="0" applyFont="1" applyBorder="1" applyAlignment="1">
      <alignment horizontal="left" vertical="center" wrapText="1"/>
    </xf>
    <xf numFmtId="0" fontId="8" fillId="5" borderId="1" xfId="0" applyFont="1" applyFill="1" applyBorder="1" applyAlignment="1">
      <alignment horizontal="left" vertical="center" wrapText="1"/>
    </xf>
    <xf numFmtId="0" fontId="8" fillId="0" borderId="1" xfId="0" applyFont="1" applyBorder="1" applyAlignment="1">
      <alignment horizontal="left" vertical="top" wrapText="1"/>
    </xf>
    <xf numFmtId="0" fontId="9" fillId="0" borderId="0" xfId="0" applyFont="1"/>
    <xf numFmtId="0" fontId="11"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3" fontId="8" fillId="4" borderId="1" xfId="0" applyNumberFormat="1" applyFont="1" applyFill="1" applyBorder="1" applyAlignment="1">
      <alignment horizontal="left" vertical="center" wrapText="1"/>
    </xf>
    <xf numFmtId="16" fontId="8" fillId="5" borderId="1" xfId="0" applyNumberFormat="1" applyFont="1" applyFill="1" applyBorder="1" applyAlignment="1">
      <alignment horizontal="left" vertical="center" wrapText="1"/>
    </xf>
    <xf numFmtId="0" fontId="9" fillId="6" borderId="0" xfId="0" applyFont="1" applyFill="1"/>
    <xf numFmtId="0" fontId="8" fillId="5" borderId="1" xfId="0" applyFont="1" applyFill="1" applyBorder="1" applyAlignment="1">
      <alignment horizontal="left" vertical="top" wrapText="1"/>
    </xf>
    <xf numFmtId="0" fontId="9" fillId="5" borderId="0" xfId="0" applyFont="1" applyFill="1"/>
    <xf numFmtId="16" fontId="8" fillId="0" borderId="1" xfId="0" applyNumberFormat="1" applyFont="1" applyBorder="1" applyAlignment="1">
      <alignment horizontal="left" vertical="center" wrapText="1"/>
    </xf>
    <xf numFmtId="0" fontId="12" fillId="0" borderId="0" xfId="0" applyFont="1"/>
    <xf numFmtId="0" fontId="13" fillId="5" borderId="1" xfId="0" applyFont="1" applyFill="1" applyBorder="1" applyAlignment="1">
      <alignment horizontal="left" vertical="center" wrapText="1"/>
    </xf>
    <xf numFmtId="16" fontId="13" fillId="5" borderId="1" xfId="0" applyNumberFormat="1" applyFont="1" applyFill="1" applyBorder="1" applyAlignment="1">
      <alignment horizontal="left" vertical="center" wrapText="1"/>
    </xf>
    <xf numFmtId="3" fontId="13" fillId="5" borderId="1" xfId="0" applyNumberFormat="1" applyFont="1" applyFill="1" applyBorder="1" applyAlignment="1">
      <alignment horizontal="left" vertical="center" wrapText="1"/>
    </xf>
    <xf numFmtId="3" fontId="13" fillId="0" borderId="1" xfId="0" applyNumberFormat="1" applyFont="1" applyBorder="1" applyAlignment="1">
      <alignment horizontal="left" vertical="center" wrapText="1"/>
    </xf>
    <xf numFmtId="0" fontId="13" fillId="0" borderId="1" xfId="0" applyFont="1" applyBorder="1" applyAlignment="1">
      <alignment horizontal="left" vertical="center" wrapText="1"/>
    </xf>
    <xf numFmtId="0" fontId="14" fillId="0" borderId="0" xfId="0" applyFont="1"/>
    <xf numFmtId="0" fontId="12" fillId="5" borderId="0" xfId="0" applyFont="1" applyFill="1"/>
    <xf numFmtId="0" fontId="13" fillId="5" borderId="1" xfId="0" applyFont="1" applyFill="1" applyBorder="1" applyAlignment="1">
      <alignment horizontal="left" vertical="top" wrapText="1"/>
    </xf>
    <xf numFmtId="0" fontId="13" fillId="0" borderId="1" xfId="0" applyFont="1" applyBorder="1" applyAlignment="1">
      <alignment horizontal="left" vertical="top" wrapText="1"/>
    </xf>
    <xf numFmtId="49" fontId="13" fillId="0" borderId="1" xfId="0" applyNumberFormat="1" applyFont="1" applyBorder="1" applyAlignment="1">
      <alignment horizontal="left" vertical="center" wrapText="1"/>
    </xf>
    <xf numFmtId="14" fontId="13" fillId="5" borderId="1" xfId="0" applyNumberFormat="1" applyFont="1" applyFill="1" applyBorder="1" applyAlignment="1">
      <alignment horizontal="left" vertical="center" wrapText="1"/>
    </xf>
    <xf numFmtId="14" fontId="13" fillId="0" borderId="1" xfId="0" applyNumberFormat="1" applyFont="1" applyBorder="1" applyAlignment="1">
      <alignment horizontal="left" vertical="center" wrapText="1"/>
    </xf>
    <xf numFmtId="0" fontId="13" fillId="4"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xf>
    <xf numFmtId="3" fontId="13" fillId="4" borderId="1" xfId="0" applyNumberFormat="1" applyFont="1" applyFill="1" applyBorder="1" applyAlignment="1">
      <alignment horizontal="left" vertical="center" wrapText="1"/>
    </xf>
    <xf numFmtId="0" fontId="8" fillId="0" borderId="1" xfId="0" applyFont="1" applyBorder="1" applyAlignment="1">
      <alignment vertical="center" wrapText="1"/>
    </xf>
    <xf numFmtId="3" fontId="8" fillId="5" borderId="1" xfId="0" applyNumberFormat="1" applyFont="1" applyFill="1" applyBorder="1" applyAlignment="1">
      <alignment horizontal="left" vertical="center" wrapText="1"/>
    </xf>
    <xf numFmtId="0" fontId="13" fillId="5" borderId="1" xfId="0" applyFont="1" applyFill="1" applyBorder="1" applyAlignment="1">
      <alignment vertical="center" wrapText="1"/>
    </xf>
    <xf numFmtId="0" fontId="16" fillId="5" borderId="0" xfId="0" applyFont="1" applyFill="1" applyAlignment="1">
      <alignment horizontal="left" vertical="center" wrapText="1"/>
    </xf>
  </cellXfs>
  <cellStyles count="1">
    <cellStyle name="Normalny" xfId="0" builtinId="0"/>
  </cellStyles>
  <dxfs count="17">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2"/>
        <color theme="1"/>
        <name val="Arial"/>
        <scheme val="none"/>
      </font>
      <numFmt numFmtId="30" formatCode="@"/>
      <alignment horizontal="left" vertical="top"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1"/>
        <color theme="1"/>
        <name val="Arial"/>
        <scheme val="none"/>
      </font>
      <alignment horizontal="left" vertical="center" textRotation="0" wrapText="1"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indent="0" justifyLastLine="0" shrinkToFit="0" readingOrder="0"/>
    </dxf>
    <dxf>
      <font>
        <strike val="0"/>
        <outline val="0"/>
        <shadow val="0"/>
        <u val="none"/>
        <vertAlign val="baseline"/>
        <sz val="11"/>
        <color theme="1"/>
        <name val="Arial"/>
        <scheme val="none"/>
      </font>
      <alignment horizontal="left" textRotation="0" wrapText="1" indent="0" justifyLastLine="0" shrinkToFit="0" readingOrder="0"/>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3605581</xdr:colOff>
      <xdr:row>1</xdr:row>
      <xdr:rowOff>766445</xdr:rowOff>
    </xdr:to>
    <xdr:pic>
      <xdr:nvPicPr>
        <xdr:cNvPr id="2" name="Obraz 1">
          <a:extLst>
            <a:ext uri="{FF2B5EF4-FFF2-40B4-BE49-F238E27FC236}">
              <a16:creationId xmlns:a16="http://schemas.microsoft.com/office/drawing/2014/main" id="{8059596B-FC9A-B2A1-ED07-17CB74977D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57200"/>
          <a:ext cx="7561580" cy="77406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3:L52" totalsRowShown="0" headerRowDxfId="16" dataDxfId="15">
  <autoFilter ref="A3:L52" xr:uid="{00000000-0009-0000-0100-000001000000}"/>
  <tableColumns count="12">
    <tableColumn id="1" xr3:uid="{00000000-0010-0000-0000-000001000000}" name="Priorytet" dataDxfId="14"/>
    <tableColumn id="12" xr3:uid="{00000000-0010-0000-0000-00000C000000}" name="Działanie" dataDxfId="13"/>
    <tableColumn id="2" xr3:uid="{00000000-0010-0000-0000-000002000000}" name="Typy projektów, które mogą otrzymać dofinansowanie *" dataDxfId="12"/>
    <tableColumn id="3" xr3:uid="{00000000-0010-0000-0000-000003000000}" name="Wnioskodawcy " dataDxfId="11"/>
    <tableColumn id="4" xr3:uid="{00000000-0010-0000-0000-000004000000}" name="Data początkowa" dataDxfId="10"/>
    <tableColumn id="5" xr3:uid="{00000000-0010-0000-0000-000005000000}" name="Data końcowa" dataDxfId="9"/>
    <tableColumn id="6" xr3:uid="{00000000-0010-0000-0000-000006000000}" name="Kwota dofinansowania " dataDxfId="8"/>
    <tableColumn id="13" xr3:uid="{00000000-0010-0000-0000-00000D000000}" name="Obszar geograficzny" dataDxfId="7"/>
    <tableColumn id="14" xr3:uid="{00000000-0010-0000-0000-00000E000000}" name="Instytucja przyjmująca wnioski o dofinansowanie" dataDxfId="6"/>
    <tableColumn id="7" xr3:uid="{00000000-0010-0000-0000-000007000000}" name="Sposób wyboru projektów " dataDxfId="5"/>
    <tableColumn id="8" xr3:uid="{00000000-0010-0000-0000-000008000000}" name="Cel polityki lub cel szczegółowy" dataDxfId="4"/>
    <tableColumn id="11" xr3:uid="{00000000-0010-0000-0000-00000B000000}" name="Informacje dodatkowe" dataDxfId="3"/>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Wskazówki" displayName="Wskazówki" ref="A1:A10" totalsRowShown="0" headerRowDxfId="2" dataDxfId="1">
  <tableColumns count="1">
    <tableColumn id="1" xr3:uid="{00000000-0010-0000-0100-000001000000}" name="Wskazówki - jak utworzyć dostępny harmonogram" dataDxfId="0"/>
  </tableColumns>
  <tableStyleInfo name="TableStyleMedium3" showFirstColumn="0" showLastColumn="0" showRowStripes="1" showColumnStripes="0"/>
  <extLst>
    <ext xmlns:x14="http://schemas.microsoft.com/office/spreadsheetml/2009/9/main" uri="{504A1905-F514-4f6f-8877-14C23A59335A}">
      <x14:table altText="Wskazówki dotyczące dostępności" altTextSummary="Najważniejsze zasady, jak utworzyć dostępną tabelkę."/>
    </ext>
  </extLst>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view="pageBreakPreview" zoomScale="50" zoomScaleNormal="100" zoomScaleSheetLayoutView="50" zoomScalePageLayoutView="50" workbookViewId="0">
      <pane xSplit="2" ySplit="4" topLeftCell="C5" activePane="bottomRight" state="frozen"/>
      <selection pane="topRight" activeCell="C1" sqref="C1"/>
      <selection pane="bottomLeft" activeCell="A5" sqref="A5"/>
      <selection pane="bottomRight"/>
    </sheetView>
  </sheetViews>
  <sheetFormatPr defaultRowHeight="15" x14ac:dyDescent="0.25"/>
  <cols>
    <col min="1" max="1" width="37.28515625" customWidth="1"/>
    <col min="2" max="2" width="22.140625" customWidth="1"/>
    <col min="3" max="3" width="255.7109375" style="12" customWidth="1"/>
    <col min="4" max="4" width="52.85546875" style="12" customWidth="1"/>
    <col min="5" max="5" width="24.5703125" customWidth="1"/>
    <col min="6" max="6" width="20.7109375" customWidth="1"/>
    <col min="7" max="7" width="25.7109375" customWidth="1"/>
    <col min="8" max="8" width="37.7109375" style="12" customWidth="1"/>
    <col min="9" max="9" width="30" customWidth="1"/>
    <col min="10" max="10" width="26.28515625" customWidth="1"/>
    <col min="11" max="11" width="21.140625" style="12" customWidth="1"/>
    <col min="12" max="12" width="57.140625" customWidth="1"/>
  </cols>
  <sheetData>
    <row r="1" spans="1:12" ht="53.25" customHeight="1" x14ac:dyDescent="0.25">
      <c r="A1" s="9" t="s">
        <v>257</v>
      </c>
      <c r="L1" s="10"/>
    </row>
    <row r="2" spans="1:12" s="2" customFormat="1" ht="75" customHeight="1" x14ac:dyDescent="0.25">
      <c r="B2" s="4"/>
      <c r="C2" s="13"/>
      <c r="D2" s="13"/>
      <c r="E2" s="4"/>
      <c r="F2" s="4"/>
      <c r="G2" s="4"/>
      <c r="H2" s="13"/>
      <c r="I2" s="4"/>
      <c r="J2" s="4"/>
      <c r="K2" s="13"/>
      <c r="L2" s="4"/>
    </row>
    <row r="3" spans="1:12" s="1" customFormat="1" ht="72" customHeight="1" x14ac:dyDescent="0.25">
      <c r="A3" s="8" t="s">
        <v>5</v>
      </c>
      <c r="B3" s="8" t="s">
        <v>6</v>
      </c>
      <c r="C3" s="8" t="s">
        <v>103</v>
      </c>
      <c r="D3" s="8" t="s">
        <v>2</v>
      </c>
      <c r="E3" s="8" t="s">
        <v>3</v>
      </c>
      <c r="F3" s="8" t="s">
        <v>4</v>
      </c>
      <c r="G3" s="8" t="s">
        <v>13</v>
      </c>
      <c r="H3" s="8" t="s">
        <v>0</v>
      </c>
      <c r="I3" s="8" t="s">
        <v>31</v>
      </c>
      <c r="J3" s="8" t="s">
        <v>9</v>
      </c>
      <c r="K3" s="8" t="s">
        <v>11</v>
      </c>
      <c r="L3" s="8" t="s">
        <v>1</v>
      </c>
    </row>
    <row r="4" spans="1:12" ht="57" customHeight="1" x14ac:dyDescent="0.25">
      <c r="A4" s="5" t="s">
        <v>7</v>
      </c>
      <c r="B4" s="5" t="s">
        <v>14</v>
      </c>
      <c r="C4" s="14" t="s">
        <v>17</v>
      </c>
      <c r="D4" s="5" t="s">
        <v>16</v>
      </c>
      <c r="E4" s="5" t="s">
        <v>12</v>
      </c>
      <c r="F4" s="5" t="s">
        <v>12</v>
      </c>
      <c r="G4" s="5" t="s">
        <v>29</v>
      </c>
      <c r="H4" s="5" t="s">
        <v>15</v>
      </c>
      <c r="I4" s="5" t="s">
        <v>8</v>
      </c>
      <c r="J4" s="5" t="s">
        <v>10</v>
      </c>
      <c r="K4" s="5" t="s">
        <v>18</v>
      </c>
      <c r="L4" s="5" t="s">
        <v>19</v>
      </c>
    </row>
    <row r="5" spans="1:12" s="25" customFormat="1" ht="15" customHeight="1" x14ac:dyDescent="0.3">
      <c r="A5" s="26" t="s">
        <v>97</v>
      </c>
      <c r="B5" s="27"/>
      <c r="C5" s="27"/>
      <c r="D5" s="27"/>
      <c r="E5" s="27"/>
      <c r="F5" s="27"/>
      <c r="G5" s="28"/>
      <c r="H5" s="27"/>
      <c r="I5" s="27"/>
      <c r="J5" s="27"/>
      <c r="K5" s="27"/>
      <c r="L5" s="27"/>
    </row>
    <row r="6" spans="1:12" s="32" customFormat="1" ht="409.6" customHeight="1" x14ac:dyDescent="0.3">
      <c r="A6" s="23" t="s">
        <v>50</v>
      </c>
      <c r="B6" s="23" t="s">
        <v>243</v>
      </c>
      <c r="C6" s="23" t="s">
        <v>246</v>
      </c>
      <c r="D6" s="23" t="s">
        <v>244</v>
      </c>
      <c r="E6" s="45">
        <v>45336</v>
      </c>
      <c r="F6" s="45">
        <v>45399</v>
      </c>
      <c r="G6" s="52">
        <v>1479000</v>
      </c>
      <c r="H6" s="23" t="s">
        <v>32</v>
      </c>
      <c r="I6" s="23" t="s">
        <v>34</v>
      </c>
      <c r="J6" s="23" t="s">
        <v>33</v>
      </c>
      <c r="K6" s="23" t="s">
        <v>245</v>
      </c>
      <c r="L6" s="23" t="s">
        <v>45</v>
      </c>
    </row>
    <row r="7" spans="1:12" s="32" customFormat="1" ht="213" customHeight="1" x14ac:dyDescent="0.3">
      <c r="A7" s="23" t="s">
        <v>55</v>
      </c>
      <c r="B7" s="23" t="s">
        <v>78</v>
      </c>
      <c r="C7" s="23" t="s">
        <v>202</v>
      </c>
      <c r="D7" s="35" t="s">
        <v>200</v>
      </c>
      <c r="E7" s="45">
        <v>45350</v>
      </c>
      <c r="F7" s="45">
        <v>45379</v>
      </c>
      <c r="G7" s="37">
        <v>66100000</v>
      </c>
      <c r="H7" s="35" t="s">
        <v>56</v>
      </c>
      <c r="I7" s="35" t="s">
        <v>39</v>
      </c>
      <c r="J7" s="35" t="s">
        <v>44</v>
      </c>
      <c r="K7" s="35" t="s">
        <v>80</v>
      </c>
      <c r="L7" s="35" t="s">
        <v>206</v>
      </c>
    </row>
    <row r="8" spans="1:12" s="32" customFormat="1" ht="140.25" customHeight="1" x14ac:dyDescent="0.3">
      <c r="A8" s="23" t="s">
        <v>55</v>
      </c>
      <c r="B8" s="23" t="s">
        <v>78</v>
      </c>
      <c r="C8" s="23" t="s">
        <v>199</v>
      </c>
      <c r="D8" s="35" t="s">
        <v>201</v>
      </c>
      <c r="E8" s="45">
        <v>45350</v>
      </c>
      <c r="F8" s="45">
        <v>45379</v>
      </c>
      <c r="G8" s="37">
        <v>17000000</v>
      </c>
      <c r="H8" s="35" t="s">
        <v>56</v>
      </c>
      <c r="I8" s="35" t="s">
        <v>39</v>
      </c>
      <c r="J8" s="35" t="s">
        <v>158</v>
      </c>
      <c r="K8" s="35" t="s">
        <v>80</v>
      </c>
      <c r="L8" s="35" t="s">
        <v>207</v>
      </c>
    </row>
    <row r="9" spans="1:12" s="25" customFormat="1" ht="258.75" customHeight="1" x14ac:dyDescent="0.3">
      <c r="A9" s="23" t="s">
        <v>55</v>
      </c>
      <c r="B9" s="29" t="s">
        <v>149</v>
      </c>
      <c r="C9" s="23" t="s">
        <v>213</v>
      </c>
      <c r="D9" s="35" t="s">
        <v>214</v>
      </c>
      <c r="E9" s="45">
        <v>45366</v>
      </c>
      <c r="F9" s="45">
        <v>45379</v>
      </c>
      <c r="G9" s="37">
        <v>45000000</v>
      </c>
      <c r="H9" s="35" t="s">
        <v>102</v>
      </c>
      <c r="I9" s="39" t="s">
        <v>39</v>
      </c>
      <c r="J9" s="39" t="s">
        <v>44</v>
      </c>
      <c r="K9" s="35" t="s">
        <v>147</v>
      </c>
      <c r="L9" s="35" t="s">
        <v>137</v>
      </c>
    </row>
    <row r="10" spans="1:12" s="25" customFormat="1" ht="138.75" customHeight="1" x14ac:dyDescent="0.3">
      <c r="A10" s="22" t="s">
        <v>60</v>
      </c>
      <c r="B10" s="23" t="s">
        <v>59</v>
      </c>
      <c r="C10" s="22" t="s">
        <v>131</v>
      </c>
      <c r="D10" s="39" t="s">
        <v>155</v>
      </c>
      <c r="E10" s="45">
        <v>45371</v>
      </c>
      <c r="F10" s="45">
        <v>45386</v>
      </c>
      <c r="G10" s="38">
        <v>7740000</v>
      </c>
      <c r="H10" s="39" t="s">
        <v>61</v>
      </c>
      <c r="I10" s="39" t="s">
        <v>39</v>
      </c>
      <c r="J10" s="39" t="s">
        <v>33</v>
      </c>
      <c r="K10" s="39" t="s">
        <v>62</v>
      </c>
      <c r="L10" s="39" t="s">
        <v>63</v>
      </c>
    </row>
    <row r="11" spans="1:12" s="25" customFormat="1" ht="389.25" customHeight="1" x14ac:dyDescent="0.3">
      <c r="A11" s="22" t="s">
        <v>50</v>
      </c>
      <c r="B11" s="23" t="s">
        <v>52</v>
      </c>
      <c r="C11" s="43" t="s">
        <v>223</v>
      </c>
      <c r="D11" s="39" t="s">
        <v>224</v>
      </c>
      <c r="E11" s="46">
        <v>45371</v>
      </c>
      <c r="F11" s="46">
        <v>45390</v>
      </c>
      <c r="G11" s="38">
        <v>23800000</v>
      </c>
      <c r="H11" s="39" t="s">
        <v>32</v>
      </c>
      <c r="I11" s="39" t="s">
        <v>34</v>
      </c>
      <c r="J11" s="49" t="s">
        <v>33</v>
      </c>
      <c r="K11" s="39" t="s">
        <v>58</v>
      </c>
      <c r="L11" s="39" t="s">
        <v>138</v>
      </c>
    </row>
    <row r="12" spans="1:12" s="30" customFormat="1" ht="15" customHeight="1" x14ac:dyDescent="0.3">
      <c r="A12" s="26" t="s">
        <v>98</v>
      </c>
      <c r="B12" s="27"/>
      <c r="C12" s="27"/>
      <c r="D12" s="47"/>
      <c r="E12" s="47"/>
      <c r="F12" s="47"/>
      <c r="G12" s="50"/>
      <c r="H12" s="47"/>
      <c r="I12" s="47"/>
      <c r="J12" s="47"/>
      <c r="K12" s="47"/>
      <c r="L12" s="47"/>
    </row>
    <row r="13" spans="1:12" s="41" customFormat="1" ht="322.5" customHeight="1" x14ac:dyDescent="0.3">
      <c r="A13" s="35" t="s">
        <v>50</v>
      </c>
      <c r="B13" s="35" t="s">
        <v>110</v>
      </c>
      <c r="C13" s="42" t="s">
        <v>235</v>
      </c>
      <c r="D13" s="35" t="s">
        <v>215</v>
      </c>
      <c r="E13" s="45">
        <v>45429</v>
      </c>
      <c r="F13" s="45">
        <v>45440</v>
      </c>
      <c r="G13" s="37">
        <v>4600000</v>
      </c>
      <c r="H13" s="35" t="s">
        <v>32</v>
      </c>
      <c r="I13" s="35" t="s">
        <v>34</v>
      </c>
      <c r="J13" s="35" t="s">
        <v>44</v>
      </c>
      <c r="K13" s="35" t="s">
        <v>111</v>
      </c>
      <c r="L13" s="35"/>
    </row>
    <row r="14" spans="1:12" s="32" customFormat="1" ht="368.25" customHeight="1" x14ac:dyDescent="0.3">
      <c r="A14" s="23" t="s">
        <v>50</v>
      </c>
      <c r="B14" s="23" t="s">
        <v>110</v>
      </c>
      <c r="C14" s="42" t="s">
        <v>219</v>
      </c>
      <c r="D14" s="35" t="s">
        <v>215</v>
      </c>
      <c r="E14" s="45">
        <v>45429</v>
      </c>
      <c r="F14" s="45">
        <v>45440</v>
      </c>
      <c r="G14" s="37">
        <v>6000000</v>
      </c>
      <c r="H14" s="35" t="s">
        <v>32</v>
      </c>
      <c r="I14" s="35" t="s">
        <v>34</v>
      </c>
      <c r="J14" s="35" t="s">
        <v>44</v>
      </c>
      <c r="K14" s="35" t="s">
        <v>111</v>
      </c>
      <c r="L14" s="35" t="s">
        <v>211</v>
      </c>
    </row>
    <row r="15" spans="1:12" s="25" customFormat="1" ht="253.5" customHeight="1" x14ac:dyDescent="0.3">
      <c r="A15" s="22" t="s">
        <v>181</v>
      </c>
      <c r="B15" s="23" t="s">
        <v>222</v>
      </c>
      <c r="C15" s="39" t="s">
        <v>226</v>
      </c>
      <c r="D15" s="39" t="s">
        <v>190</v>
      </c>
      <c r="E15" s="45">
        <v>45432</v>
      </c>
      <c r="F15" s="45">
        <v>45453</v>
      </c>
      <c r="G15" s="38">
        <v>38700000</v>
      </c>
      <c r="H15" s="39" t="s">
        <v>102</v>
      </c>
      <c r="I15" s="39" t="s">
        <v>39</v>
      </c>
      <c r="J15" s="39" t="s">
        <v>44</v>
      </c>
      <c r="K15" s="39" t="s">
        <v>189</v>
      </c>
      <c r="L15" s="39" t="s">
        <v>208</v>
      </c>
    </row>
    <row r="16" spans="1:12" s="25" customFormat="1" ht="313.5" x14ac:dyDescent="0.3">
      <c r="A16" s="22" t="s">
        <v>38</v>
      </c>
      <c r="B16" s="23" t="s">
        <v>73</v>
      </c>
      <c r="C16" s="22" t="s">
        <v>216</v>
      </c>
      <c r="D16" s="48" t="s">
        <v>230</v>
      </c>
      <c r="E16" s="46">
        <v>45433</v>
      </c>
      <c r="F16" s="46">
        <v>45442</v>
      </c>
      <c r="G16" s="38">
        <v>7500000</v>
      </c>
      <c r="H16" s="39" t="s">
        <v>32</v>
      </c>
      <c r="I16" s="39" t="s">
        <v>34</v>
      </c>
      <c r="J16" s="39" t="s">
        <v>33</v>
      </c>
      <c r="K16" s="39" t="s">
        <v>74</v>
      </c>
      <c r="L16" s="39" t="s">
        <v>150</v>
      </c>
    </row>
    <row r="17" spans="1:12" s="25" customFormat="1" ht="132" customHeight="1" x14ac:dyDescent="0.3">
      <c r="A17" s="23" t="s">
        <v>38</v>
      </c>
      <c r="B17" s="23" t="s">
        <v>51</v>
      </c>
      <c r="C17" s="53" t="s">
        <v>247</v>
      </c>
      <c r="D17" s="39" t="s">
        <v>168</v>
      </c>
      <c r="E17" s="45">
        <v>45439</v>
      </c>
      <c r="F17" s="45">
        <v>45454</v>
      </c>
      <c r="G17" s="37">
        <v>2150000</v>
      </c>
      <c r="H17" s="35" t="s">
        <v>32</v>
      </c>
      <c r="I17" s="35" t="s">
        <v>34</v>
      </c>
      <c r="J17" s="35" t="s">
        <v>33</v>
      </c>
      <c r="K17" s="39" t="s">
        <v>35</v>
      </c>
      <c r="L17" s="39" t="s">
        <v>232</v>
      </c>
    </row>
    <row r="18" spans="1:12" s="30" customFormat="1" ht="297.75" customHeight="1" x14ac:dyDescent="0.3">
      <c r="A18" s="23" t="s">
        <v>76</v>
      </c>
      <c r="B18" s="23" t="s">
        <v>126</v>
      </c>
      <c r="C18" s="23" t="s">
        <v>100</v>
      </c>
      <c r="D18" s="35" t="s">
        <v>160</v>
      </c>
      <c r="E18" s="45">
        <v>45439</v>
      </c>
      <c r="F18" s="45">
        <v>45470</v>
      </c>
      <c r="G18" s="37">
        <v>212591000</v>
      </c>
      <c r="H18" s="35" t="s">
        <v>102</v>
      </c>
      <c r="I18" s="35" t="s">
        <v>39</v>
      </c>
      <c r="J18" s="35" t="s">
        <v>44</v>
      </c>
      <c r="K18" s="35" t="s">
        <v>77</v>
      </c>
      <c r="L18" s="35" t="s">
        <v>249</v>
      </c>
    </row>
    <row r="19" spans="1:12" s="30" customFormat="1" ht="327" customHeight="1" x14ac:dyDescent="0.3">
      <c r="A19" s="23" t="s">
        <v>76</v>
      </c>
      <c r="B19" s="23" t="s">
        <v>127</v>
      </c>
      <c r="C19" s="23" t="s">
        <v>100</v>
      </c>
      <c r="D19" s="35" t="s">
        <v>160</v>
      </c>
      <c r="E19" s="45">
        <v>45439</v>
      </c>
      <c r="F19" s="45">
        <v>45470</v>
      </c>
      <c r="G19" s="37">
        <v>139315000</v>
      </c>
      <c r="H19" s="35" t="s">
        <v>61</v>
      </c>
      <c r="I19" s="35" t="s">
        <v>39</v>
      </c>
      <c r="J19" s="35" t="s">
        <v>182</v>
      </c>
      <c r="K19" s="35" t="s">
        <v>143</v>
      </c>
      <c r="L19" s="35"/>
    </row>
    <row r="20" spans="1:12" s="30" customFormat="1" ht="161.25" customHeight="1" x14ac:dyDescent="0.3">
      <c r="A20" s="23" t="s">
        <v>42</v>
      </c>
      <c r="B20" s="23" t="s">
        <v>81</v>
      </c>
      <c r="C20" s="23" t="s">
        <v>82</v>
      </c>
      <c r="D20" s="35" t="s">
        <v>160</v>
      </c>
      <c r="E20" s="45">
        <v>45439</v>
      </c>
      <c r="F20" s="45">
        <v>45470</v>
      </c>
      <c r="G20" s="37">
        <v>31988000</v>
      </c>
      <c r="H20" s="35" t="s">
        <v>217</v>
      </c>
      <c r="I20" s="35" t="s">
        <v>39</v>
      </c>
      <c r="J20" s="35" t="s">
        <v>44</v>
      </c>
      <c r="K20" s="35" t="s">
        <v>43</v>
      </c>
      <c r="L20" s="35" t="s">
        <v>248</v>
      </c>
    </row>
    <row r="21" spans="1:12" s="25" customFormat="1" ht="157.5" customHeight="1" x14ac:dyDescent="0.3">
      <c r="A21" s="22" t="s">
        <v>60</v>
      </c>
      <c r="B21" s="23" t="s">
        <v>64</v>
      </c>
      <c r="C21" s="22" t="s">
        <v>132</v>
      </c>
      <c r="D21" s="39" t="s">
        <v>167</v>
      </c>
      <c r="E21" s="45">
        <v>45456</v>
      </c>
      <c r="F21" s="45">
        <v>45469</v>
      </c>
      <c r="G21" s="38">
        <v>18060000</v>
      </c>
      <c r="H21" s="39" t="s">
        <v>65</v>
      </c>
      <c r="I21" s="39" t="s">
        <v>39</v>
      </c>
      <c r="J21" s="39" t="s">
        <v>33</v>
      </c>
      <c r="K21" s="39" t="s">
        <v>66</v>
      </c>
      <c r="L21" s="39" t="s">
        <v>196</v>
      </c>
    </row>
    <row r="22" spans="1:12" s="30" customFormat="1" ht="318" customHeight="1" x14ac:dyDescent="0.3">
      <c r="A22" s="23" t="s">
        <v>38</v>
      </c>
      <c r="B22" s="29" t="s">
        <v>73</v>
      </c>
      <c r="C22" s="31" t="s">
        <v>154</v>
      </c>
      <c r="D22" s="35" t="s">
        <v>172</v>
      </c>
      <c r="E22" s="45">
        <v>45468</v>
      </c>
      <c r="F22" s="45">
        <v>45477</v>
      </c>
      <c r="G22" s="37">
        <v>9000000</v>
      </c>
      <c r="H22" s="35" t="s">
        <v>102</v>
      </c>
      <c r="I22" s="35" t="s">
        <v>34</v>
      </c>
      <c r="J22" s="35" t="s">
        <v>44</v>
      </c>
      <c r="K22" s="35" t="s">
        <v>139</v>
      </c>
      <c r="L22" s="35" t="s">
        <v>135</v>
      </c>
    </row>
    <row r="23" spans="1:12" s="40" customFormat="1" ht="145.5" customHeight="1" x14ac:dyDescent="0.3">
      <c r="A23" s="35" t="s">
        <v>36</v>
      </c>
      <c r="B23" s="35" t="s">
        <v>175</v>
      </c>
      <c r="C23" s="39" t="s">
        <v>191</v>
      </c>
      <c r="D23" s="39" t="s">
        <v>108</v>
      </c>
      <c r="E23" s="46">
        <v>45470</v>
      </c>
      <c r="F23" s="46">
        <v>45531</v>
      </c>
      <c r="G23" s="38">
        <v>8000000</v>
      </c>
      <c r="H23" s="39" t="s">
        <v>32</v>
      </c>
      <c r="I23" s="39" t="s">
        <v>37</v>
      </c>
      <c r="J23" s="39" t="s">
        <v>44</v>
      </c>
      <c r="K23" s="39" t="s">
        <v>180</v>
      </c>
      <c r="L23" s="39" t="s">
        <v>250</v>
      </c>
    </row>
    <row r="24" spans="1:12" s="25" customFormat="1" ht="409.5" customHeight="1" x14ac:dyDescent="0.3">
      <c r="A24" s="22" t="s">
        <v>60</v>
      </c>
      <c r="B24" s="23" t="s">
        <v>89</v>
      </c>
      <c r="C24" s="22" t="s">
        <v>90</v>
      </c>
      <c r="D24" s="39" t="s">
        <v>162</v>
      </c>
      <c r="E24" s="46">
        <v>45471</v>
      </c>
      <c r="F24" s="46">
        <v>45532</v>
      </c>
      <c r="G24" s="38">
        <v>117390000</v>
      </c>
      <c r="H24" s="39" t="s">
        <v>91</v>
      </c>
      <c r="I24" s="39" t="s">
        <v>39</v>
      </c>
      <c r="J24" s="35" t="s">
        <v>187</v>
      </c>
      <c r="K24" s="39" t="s">
        <v>62</v>
      </c>
      <c r="L24" s="39" t="s">
        <v>233</v>
      </c>
    </row>
    <row r="25" spans="1:12" s="25" customFormat="1" ht="409.6" customHeight="1" x14ac:dyDescent="0.3">
      <c r="A25" s="22" t="s">
        <v>60</v>
      </c>
      <c r="B25" s="23" t="s">
        <v>198</v>
      </c>
      <c r="C25" s="22" t="s">
        <v>90</v>
      </c>
      <c r="D25" s="39" t="s">
        <v>162</v>
      </c>
      <c r="E25" s="46">
        <v>45471</v>
      </c>
      <c r="F25" s="46">
        <v>45532</v>
      </c>
      <c r="G25" s="38">
        <v>77400000</v>
      </c>
      <c r="H25" s="39" t="s">
        <v>93</v>
      </c>
      <c r="I25" s="39" t="s">
        <v>39</v>
      </c>
      <c r="J25" s="39" t="s">
        <v>44</v>
      </c>
      <c r="K25" s="39" t="s">
        <v>66</v>
      </c>
      <c r="L25" s="39" t="s">
        <v>92</v>
      </c>
    </row>
    <row r="26" spans="1:12" s="25" customFormat="1" ht="15" customHeight="1" x14ac:dyDescent="0.3">
      <c r="A26" s="26" t="s">
        <v>99</v>
      </c>
      <c r="B26" s="27"/>
      <c r="C26" s="27"/>
      <c r="D26" s="47"/>
      <c r="E26" s="47"/>
      <c r="F26" s="47"/>
      <c r="G26" s="50"/>
      <c r="H26" s="47"/>
      <c r="I26" s="47"/>
      <c r="J26" s="47"/>
      <c r="K26" s="47"/>
      <c r="L26" s="47"/>
    </row>
    <row r="27" spans="1:12" s="51" customFormat="1" ht="408.75" customHeight="1" x14ac:dyDescent="0.25">
      <c r="A27" s="51" t="s">
        <v>236</v>
      </c>
      <c r="B27" s="51" t="s">
        <v>237</v>
      </c>
      <c r="C27" s="51" t="s">
        <v>238</v>
      </c>
      <c r="D27" s="51" t="s">
        <v>239</v>
      </c>
      <c r="E27" s="51" t="s">
        <v>241</v>
      </c>
      <c r="F27" s="51" t="s">
        <v>242</v>
      </c>
      <c r="G27" s="38">
        <v>45232750</v>
      </c>
      <c r="H27" s="51" t="s">
        <v>32</v>
      </c>
      <c r="I27" s="51" t="s">
        <v>39</v>
      </c>
      <c r="J27" s="51" t="s">
        <v>33</v>
      </c>
      <c r="K27" s="51" t="s">
        <v>240</v>
      </c>
      <c r="L27" s="51" t="s">
        <v>251</v>
      </c>
    </row>
    <row r="28" spans="1:12" s="25" customFormat="1" ht="322.5" customHeight="1" x14ac:dyDescent="0.3">
      <c r="A28" s="23" t="s">
        <v>55</v>
      </c>
      <c r="B28" s="23" t="s">
        <v>183</v>
      </c>
      <c r="C28" s="24" t="s">
        <v>152</v>
      </c>
      <c r="D28" s="39" t="s">
        <v>165</v>
      </c>
      <c r="E28" s="39" t="s">
        <v>68</v>
      </c>
      <c r="F28" s="39" t="s">
        <v>68</v>
      </c>
      <c r="G28" s="38">
        <f>2000000*4.3</f>
        <v>8600000</v>
      </c>
      <c r="H28" s="39" t="s">
        <v>32</v>
      </c>
      <c r="I28" s="39" t="s">
        <v>39</v>
      </c>
      <c r="J28" s="39" t="s">
        <v>33</v>
      </c>
      <c r="K28" s="39" t="s">
        <v>57</v>
      </c>
      <c r="L28" s="39" t="s">
        <v>252</v>
      </c>
    </row>
    <row r="29" spans="1:12" s="30" customFormat="1" ht="312.75" customHeight="1" x14ac:dyDescent="0.3">
      <c r="A29" s="23" t="s">
        <v>153</v>
      </c>
      <c r="B29" s="33" t="s">
        <v>120</v>
      </c>
      <c r="C29" s="23" t="s">
        <v>212</v>
      </c>
      <c r="D29" s="35" t="s">
        <v>171</v>
      </c>
      <c r="E29" s="35" t="s">
        <v>68</v>
      </c>
      <c r="F29" s="35" t="s">
        <v>68</v>
      </c>
      <c r="G29" s="37">
        <v>9000000</v>
      </c>
      <c r="H29" s="35" t="s">
        <v>102</v>
      </c>
      <c r="I29" s="35" t="s">
        <v>39</v>
      </c>
      <c r="J29" s="35" t="s">
        <v>44</v>
      </c>
      <c r="K29" s="35" t="s">
        <v>145</v>
      </c>
      <c r="L29" s="35" t="s">
        <v>134</v>
      </c>
    </row>
    <row r="30" spans="1:12" s="25" customFormat="1" ht="49.5" x14ac:dyDescent="0.3">
      <c r="A30" s="23" t="s">
        <v>36</v>
      </c>
      <c r="B30" s="29" t="s">
        <v>157</v>
      </c>
      <c r="C30" s="23" t="s">
        <v>177</v>
      </c>
      <c r="D30" s="35" t="s">
        <v>178</v>
      </c>
      <c r="E30" s="35" t="s">
        <v>68</v>
      </c>
      <c r="F30" s="35" t="s">
        <v>84</v>
      </c>
      <c r="G30" s="37">
        <f>4000000*4.3</f>
        <v>17200000</v>
      </c>
      <c r="H30" s="35" t="s">
        <v>32</v>
      </c>
      <c r="I30" s="35" t="s">
        <v>37</v>
      </c>
      <c r="J30" s="35" t="s">
        <v>158</v>
      </c>
      <c r="K30" s="35" t="s">
        <v>180</v>
      </c>
      <c r="L30" s="35" t="s">
        <v>179</v>
      </c>
    </row>
    <row r="31" spans="1:12" s="32" customFormat="1" ht="186" customHeight="1" x14ac:dyDescent="0.3">
      <c r="A31" s="23" t="s">
        <v>55</v>
      </c>
      <c r="B31" s="29" t="s">
        <v>109</v>
      </c>
      <c r="C31" s="23" t="s">
        <v>151</v>
      </c>
      <c r="D31" s="35" t="s">
        <v>166</v>
      </c>
      <c r="E31" s="45" t="s">
        <v>68</v>
      </c>
      <c r="F31" s="46" t="s">
        <v>68</v>
      </c>
      <c r="G31" s="37">
        <v>30000000</v>
      </c>
      <c r="H31" s="35" t="s">
        <v>102</v>
      </c>
      <c r="I31" s="35" t="s">
        <v>39</v>
      </c>
      <c r="J31" s="39" t="s">
        <v>44</v>
      </c>
      <c r="K31" s="35" t="s">
        <v>146</v>
      </c>
      <c r="L31" s="54" t="s">
        <v>253</v>
      </c>
    </row>
    <row r="32" spans="1:12" s="25" customFormat="1" ht="15" customHeight="1" x14ac:dyDescent="0.3">
      <c r="A32" s="26" t="s">
        <v>121</v>
      </c>
      <c r="B32" s="27"/>
      <c r="C32" s="27"/>
      <c r="D32" s="47"/>
      <c r="E32" s="47"/>
      <c r="F32" s="47"/>
      <c r="G32" s="50"/>
      <c r="H32" s="47"/>
      <c r="I32" s="47"/>
      <c r="J32" s="47"/>
      <c r="K32" s="47"/>
      <c r="L32" s="47"/>
    </row>
    <row r="33" spans="1:12" s="25" customFormat="1" ht="112.5" customHeight="1" x14ac:dyDescent="0.3">
      <c r="A33" s="22" t="s">
        <v>42</v>
      </c>
      <c r="B33" s="23" t="s">
        <v>41</v>
      </c>
      <c r="C33" s="22" t="s">
        <v>101</v>
      </c>
      <c r="D33" s="39" t="s">
        <v>163</v>
      </c>
      <c r="E33" s="39" t="s">
        <v>83</v>
      </c>
      <c r="F33" s="39" t="s">
        <v>84</v>
      </c>
      <c r="G33" s="38">
        <v>500000</v>
      </c>
      <c r="H33" s="39" t="s">
        <v>32</v>
      </c>
      <c r="I33" s="39" t="s">
        <v>39</v>
      </c>
      <c r="J33" s="39" t="s">
        <v>33</v>
      </c>
      <c r="K33" s="39" t="s">
        <v>94</v>
      </c>
      <c r="L33" s="39" t="s">
        <v>95</v>
      </c>
    </row>
    <row r="34" spans="1:12" s="25" customFormat="1" ht="87.75" customHeight="1" x14ac:dyDescent="0.3">
      <c r="A34" s="22" t="s">
        <v>36</v>
      </c>
      <c r="B34" s="23" t="s">
        <v>47</v>
      </c>
      <c r="C34" s="22" t="s">
        <v>48</v>
      </c>
      <c r="D34" s="39" t="s">
        <v>155</v>
      </c>
      <c r="E34" s="39" t="s">
        <v>83</v>
      </c>
      <c r="F34" s="39" t="s">
        <v>84</v>
      </c>
      <c r="G34" s="38">
        <v>1000000</v>
      </c>
      <c r="H34" s="39" t="s">
        <v>32</v>
      </c>
      <c r="I34" s="39" t="s">
        <v>37</v>
      </c>
      <c r="J34" s="39" t="s">
        <v>33</v>
      </c>
      <c r="K34" s="39" t="s">
        <v>49</v>
      </c>
      <c r="L34" s="39" t="s">
        <v>40</v>
      </c>
    </row>
    <row r="35" spans="1:12" s="30" customFormat="1" ht="97.5" customHeight="1" x14ac:dyDescent="0.3">
      <c r="A35" s="23" t="s">
        <v>36</v>
      </c>
      <c r="B35" s="23" t="s">
        <v>70</v>
      </c>
      <c r="C35" s="22" t="s">
        <v>71</v>
      </c>
      <c r="D35" s="39" t="s">
        <v>156</v>
      </c>
      <c r="E35" s="46" t="s">
        <v>83</v>
      </c>
      <c r="F35" s="46" t="s">
        <v>84</v>
      </c>
      <c r="G35" s="38">
        <f>7000000*4.3</f>
        <v>30100000</v>
      </c>
      <c r="H35" s="39" t="s">
        <v>32</v>
      </c>
      <c r="I35" s="39" t="s">
        <v>39</v>
      </c>
      <c r="J35" s="39" t="s">
        <v>33</v>
      </c>
      <c r="K35" s="39" t="s">
        <v>72</v>
      </c>
      <c r="L35" s="39" t="s">
        <v>254</v>
      </c>
    </row>
    <row r="36" spans="1:12" s="32" customFormat="1" ht="409.6" customHeight="1" x14ac:dyDescent="0.3">
      <c r="A36" s="22" t="s">
        <v>38</v>
      </c>
      <c r="B36" s="23" t="s">
        <v>130</v>
      </c>
      <c r="C36" s="22" t="s">
        <v>142</v>
      </c>
      <c r="D36" s="39" t="s">
        <v>173</v>
      </c>
      <c r="E36" s="46" t="s">
        <v>83</v>
      </c>
      <c r="F36" s="46" t="s">
        <v>84</v>
      </c>
      <c r="G36" s="38">
        <v>17200000</v>
      </c>
      <c r="H36" s="39" t="s">
        <v>102</v>
      </c>
      <c r="I36" s="39" t="s">
        <v>34</v>
      </c>
      <c r="J36" s="39" t="s">
        <v>44</v>
      </c>
      <c r="K36" s="39" t="s">
        <v>141</v>
      </c>
      <c r="L36" s="39" t="s">
        <v>148</v>
      </c>
    </row>
    <row r="37" spans="1:12" s="25" customFormat="1" ht="409.6" customHeight="1" x14ac:dyDescent="0.3">
      <c r="A37" s="22" t="s">
        <v>153</v>
      </c>
      <c r="B37" s="23" t="s">
        <v>159</v>
      </c>
      <c r="C37" s="22" t="s">
        <v>176</v>
      </c>
      <c r="D37" s="39" t="s">
        <v>155</v>
      </c>
      <c r="E37" s="46" t="s">
        <v>83</v>
      </c>
      <c r="F37" s="46" t="s">
        <v>84</v>
      </c>
      <c r="G37" s="38">
        <v>4300000</v>
      </c>
      <c r="H37" s="39" t="s">
        <v>32</v>
      </c>
      <c r="I37" s="39" t="s">
        <v>39</v>
      </c>
      <c r="J37" s="35" t="s">
        <v>33</v>
      </c>
      <c r="K37" s="39" t="s">
        <v>194</v>
      </c>
      <c r="L37" s="39" t="s">
        <v>188</v>
      </c>
    </row>
    <row r="38" spans="1:12" s="34" customFormat="1" ht="270" customHeight="1" x14ac:dyDescent="0.3">
      <c r="A38" s="35" t="s">
        <v>60</v>
      </c>
      <c r="B38" s="36" t="s">
        <v>197</v>
      </c>
      <c r="C38" s="35" t="s">
        <v>122</v>
      </c>
      <c r="D38" s="35" t="s">
        <v>161</v>
      </c>
      <c r="E38" s="35" t="s">
        <v>83</v>
      </c>
      <c r="F38" s="35" t="s">
        <v>84</v>
      </c>
      <c r="G38" s="37">
        <v>24510000</v>
      </c>
      <c r="H38" s="35" t="s">
        <v>61</v>
      </c>
      <c r="I38" s="35" t="s">
        <v>39</v>
      </c>
      <c r="J38" s="35" t="s">
        <v>203</v>
      </c>
      <c r="K38" s="35" t="s">
        <v>123</v>
      </c>
      <c r="L38" s="35" t="s">
        <v>205</v>
      </c>
    </row>
    <row r="39" spans="1:12" s="25" customFormat="1" ht="215.25" customHeight="1" x14ac:dyDescent="0.3">
      <c r="A39" s="22" t="s">
        <v>129</v>
      </c>
      <c r="B39" s="23" t="s">
        <v>184</v>
      </c>
      <c r="C39" s="22" t="s">
        <v>192</v>
      </c>
      <c r="D39" s="39" t="s">
        <v>193</v>
      </c>
      <c r="E39" s="46" t="s">
        <v>185</v>
      </c>
      <c r="F39" s="46" t="s">
        <v>185</v>
      </c>
      <c r="G39" s="38">
        <v>25800000</v>
      </c>
      <c r="H39" s="39" t="s">
        <v>32</v>
      </c>
      <c r="I39" s="39" t="s">
        <v>39</v>
      </c>
      <c r="J39" s="39" t="s">
        <v>33</v>
      </c>
      <c r="K39" s="39" t="s">
        <v>195</v>
      </c>
      <c r="L39" s="35" t="s">
        <v>204</v>
      </c>
    </row>
    <row r="40" spans="1:12" s="34" customFormat="1" ht="270" customHeight="1" x14ac:dyDescent="0.3">
      <c r="A40" s="35" t="s">
        <v>60</v>
      </c>
      <c r="B40" s="36" t="s">
        <v>197</v>
      </c>
      <c r="C40" s="35" t="s">
        <v>122</v>
      </c>
      <c r="D40" s="35" t="s">
        <v>161</v>
      </c>
      <c r="E40" s="35" t="s">
        <v>185</v>
      </c>
      <c r="F40" s="35" t="s">
        <v>185</v>
      </c>
      <c r="G40" s="37">
        <v>6500000</v>
      </c>
      <c r="H40" s="35" t="s">
        <v>61</v>
      </c>
      <c r="I40" s="35" t="s">
        <v>39</v>
      </c>
      <c r="J40" s="35" t="s">
        <v>186</v>
      </c>
      <c r="K40" s="35" t="s">
        <v>123</v>
      </c>
      <c r="L40" s="35" t="s">
        <v>61</v>
      </c>
    </row>
    <row r="41" spans="1:12" s="34" customFormat="1" ht="282.75" customHeight="1" x14ac:dyDescent="0.3">
      <c r="A41" s="35" t="s">
        <v>60</v>
      </c>
      <c r="B41" s="36" t="s">
        <v>112</v>
      </c>
      <c r="C41" s="35" t="s">
        <v>124</v>
      </c>
      <c r="D41" s="35" t="s">
        <v>161</v>
      </c>
      <c r="E41" s="35" t="s">
        <v>185</v>
      </c>
      <c r="F41" s="35" t="s">
        <v>185</v>
      </c>
      <c r="G41" s="37">
        <v>15000000</v>
      </c>
      <c r="H41" s="35" t="s">
        <v>32</v>
      </c>
      <c r="I41" s="35" t="s">
        <v>39</v>
      </c>
      <c r="J41" s="35" t="s">
        <v>158</v>
      </c>
      <c r="K41" s="35" t="s">
        <v>125</v>
      </c>
      <c r="L41" s="35" t="s">
        <v>136</v>
      </c>
    </row>
    <row r="42" spans="1:12" s="25" customFormat="1" ht="180" customHeight="1" x14ac:dyDescent="0.3">
      <c r="A42" s="22" t="s">
        <v>42</v>
      </c>
      <c r="B42" s="23" t="s">
        <v>41</v>
      </c>
      <c r="C42" s="22" t="s">
        <v>101</v>
      </c>
      <c r="D42" s="39" t="s">
        <v>163</v>
      </c>
      <c r="E42" s="46" t="s">
        <v>185</v>
      </c>
      <c r="F42" s="46" t="s">
        <v>185</v>
      </c>
      <c r="G42" s="38">
        <v>90000000</v>
      </c>
      <c r="H42" s="39" t="s">
        <v>32</v>
      </c>
      <c r="I42" s="39" t="s">
        <v>39</v>
      </c>
      <c r="J42" s="39" t="s">
        <v>33</v>
      </c>
      <c r="K42" s="39" t="s">
        <v>94</v>
      </c>
      <c r="L42" s="39" t="s">
        <v>210</v>
      </c>
    </row>
    <row r="43" spans="1:12" s="25" customFormat="1" ht="234" customHeight="1" x14ac:dyDescent="0.3">
      <c r="A43" s="22" t="s">
        <v>76</v>
      </c>
      <c r="B43" s="23" t="s">
        <v>127</v>
      </c>
      <c r="C43" s="39" t="s">
        <v>227</v>
      </c>
      <c r="D43" s="39" t="s">
        <v>160</v>
      </c>
      <c r="E43" s="46" t="s">
        <v>185</v>
      </c>
      <c r="F43" s="46" t="s">
        <v>185</v>
      </c>
      <c r="G43" s="38">
        <f>3000000*4.3</f>
        <v>12900000</v>
      </c>
      <c r="H43" s="35" t="s">
        <v>61</v>
      </c>
      <c r="I43" s="39" t="s">
        <v>39</v>
      </c>
      <c r="J43" s="39" t="s">
        <v>33</v>
      </c>
      <c r="K43" s="35" t="s">
        <v>143</v>
      </c>
      <c r="L43" s="39" t="s">
        <v>209</v>
      </c>
    </row>
    <row r="44" spans="1:12" s="25" customFormat="1" ht="212.25" customHeight="1" x14ac:dyDescent="0.3">
      <c r="A44" s="22" t="s">
        <v>129</v>
      </c>
      <c r="B44" s="23" t="s">
        <v>128</v>
      </c>
      <c r="C44" s="39" t="s">
        <v>225</v>
      </c>
      <c r="D44" s="39" t="s">
        <v>164</v>
      </c>
      <c r="E44" s="46" t="s">
        <v>140</v>
      </c>
      <c r="F44" s="46" t="s">
        <v>140</v>
      </c>
      <c r="G44" s="38">
        <v>43000000</v>
      </c>
      <c r="H44" s="39" t="s">
        <v>79</v>
      </c>
      <c r="I44" s="39" t="s">
        <v>39</v>
      </c>
      <c r="J44" s="39" t="s">
        <v>44</v>
      </c>
      <c r="K44" s="39" t="s">
        <v>144</v>
      </c>
      <c r="L44" s="39"/>
    </row>
    <row r="45" spans="1:12" s="32" customFormat="1" ht="99" customHeight="1" x14ac:dyDescent="0.3">
      <c r="A45" s="22" t="s">
        <v>129</v>
      </c>
      <c r="B45" s="23" t="s">
        <v>128</v>
      </c>
      <c r="C45" s="22" t="s">
        <v>133</v>
      </c>
      <c r="D45" s="48" t="s">
        <v>231</v>
      </c>
      <c r="E45" s="45" t="s">
        <v>140</v>
      </c>
      <c r="F45" s="45" t="s">
        <v>140</v>
      </c>
      <c r="G45" s="38">
        <v>43000000</v>
      </c>
      <c r="H45" s="39" t="s">
        <v>79</v>
      </c>
      <c r="I45" s="35" t="s">
        <v>39</v>
      </c>
      <c r="J45" s="39" t="s">
        <v>33</v>
      </c>
      <c r="K45" s="39" t="s">
        <v>144</v>
      </c>
      <c r="L45" s="39"/>
    </row>
    <row r="46" spans="1:12" s="25" customFormat="1" ht="369.75" customHeight="1" x14ac:dyDescent="0.3">
      <c r="A46" s="22" t="s">
        <v>38</v>
      </c>
      <c r="B46" s="23" t="s">
        <v>46</v>
      </c>
      <c r="C46" s="22" t="s">
        <v>96</v>
      </c>
      <c r="D46" s="22" t="s">
        <v>174</v>
      </c>
      <c r="E46" s="22" t="s">
        <v>140</v>
      </c>
      <c r="F46" s="22" t="s">
        <v>140</v>
      </c>
      <c r="G46" s="38">
        <v>2000000</v>
      </c>
      <c r="H46" s="39" t="s">
        <v>32</v>
      </c>
      <c r="I46" s="39" t="s">
        <v>34</v>
      </c>
      <c r="J46" s="39" t="s">
        <v>44</v>
      </c>
      <c r="K46" s="39" t="s">
        <v>75</v>
      </c>
      <c r="L46" s="39" t="s">
        <v>255</v>
      </c>
    </row>
    <row r="47" spans="1:12" s="25" customFormat="1" ht="17.25" x14ac:dyDescent="0.3">
      <c r="A47" s="26" t="s">
        <v>218</v>
      </c>
      <c r="B47" s="27"/>
      <c r="C47" s="27"/>
      <c r="D47" s="27"/>
      <c r="E47" s="27"/>
      <c r="F47" s="27"/>
      <c r="G47" s="50"/>
      <c r="H47" s="47"/>
      <c r="I47" s="47"/>
      <c r="J47" s="47"/>
      <c r="K47" s="47"/>
      <c r="L47" s="47"/>
    </row>
    <row r="48" spans="1:12" s="25" customFormat="1" ht="193.5" customHeight="1" x14ac:dyDescent="0.3">
      <c r="A48" s="22" t="s">
        <v>38</v>
      </c>
      <c r="B48" s="23" t="s">
        <v>105</v>
      </c>
      <c r="C48" s="22" t="s">
        <v>106</v>
      </c>
      <c r="D48" s="22" t="s">
        <v>169</v>
      </c>
      <c r="E48" s="44" t="s">
        <v>220</v>
      </c>
      <c r="F48" s="44" t="s">
        <v>221</v>
      </c>
      <c r="G48" s="38">
        <v>4300000</v>
      </c>
      <c r="H48" s="39" t="s">
        <v>32</v>
      </c>
      <c r="I48" s="39" t="s">
        <v>34</v>
      </c>
      <c r="J48" s="39" t="s">
        <v>33</v>
      </c>
      <c r="K48" s="39" t="s">
        <v>107</v>
      </c>
      <c r="L48" s="39" t="s">
        <v>45</v>
      </c>
    </row>
    <row r="49" spans="1:14" s="25" customFormat="1" ht="49.5" x14ac:dyDescent="0.3">
      <c r="A49" s="22" t="s">
        <v>36</v>
      </c>
      <c r="B49" s="23" t="s">
        <v>67</v>
      </c>
      <c r="C49" s="22" t="s">
        <v>53</v>
      </c>
      <c r="D49" s="22" t="s">
        <v>170</v>
      </c>
      <c r="E49" s="45" t="s">
        <v>220</v>
      </c>
      <c r="F49" s="45" t="s">
        <v>221</v>
      </c>
      <c r="G49" s="38">
        <f>21500000*4.3</f>
        <v>92450000</v>
      </c>
      <c r="H49" s="39" t="s">
        <v>32</v>
      </c>
      <c r="I49" s="39" t="s">
        <v>39</v>
      </c>
      <c r="J49" s="39" t="s">
        <v>44</v>
      </c>
      <c r="K49" s="39" t="s">
        <v>69</v>
      </c>
      <c r="L49" s="39" t="s">
        <v>54</v>
      </c>
    </row>
    <row r="50" spans="1:14" s="25" customFormat="1" ht="346.5" customHeight="1" x14ac:dyDescent="0.3">
      <c r="A50" s="22" t="s">
        <v>86</v>
      </c>
      <c r="B50" s="23" t="s">
        <v>85</v>
      </c>
      <c r="C50" s="39" t="s">
        <v>234</v>
      </c>
      <c r="D50" s="39" t="s">
        <v>228</v>
      </c>
      <c r="E50" s="46" t="s">
        <v>229</v>
      </c>
      <c r="F50" s="46" t="s">
        <v>229</v>
      </c>
      <c r="G50" s="38">
        <v>47000000</v>
      </c>
      <c r="H50" s="39" t="s">
        <v>87</v>
      </c>
      <c r="I50" s="39" t="s">
        <v>39</v>
      </c>
      <c r="J50" s="39" t="s">
        <v>44</v>
      </c>
      <c r="K50" s="39" t="s">
        <v>88</v>
      </c>
      <c r="L50" s="39" t="s">
        <v>256</v>
      </c>
    </row>
    <row r="51" spans="1:14" s="15" customFormat="1" ht="42.75" customHeight="1" x14ac:dyDescent="0.25">
      <c r="A51" s="20" t="s">
        <v>104</v>
      </c>
      <c r="B51" s="20"/>
      <c r="C51" s="20"/>
      <c r="D51" s="20"/>
      <c r="E51" s="20"/>
      <c r="F51" s="20"/>
      <c r="G51" s="20"/>
      <c r="H51" s="20"/>
      <c r="I51" s="20"/>
      <c r="J51" s="20"/>
      <c r="K51" s="20"/>
      <c r="L51" s="20"/>
    </row>
    <row r="52" spans="1:14" ht="15" customHeight="1" x14ac:dyDescent="0.25">
      <c r="A52" s="20" t="s">
        <v>116</v>
      </c>
      <c r="B52" s="20"/>
      <c r="C52" s="20"/>
      <c r="D52" s="20"/>
      <c r="E52" s="20"/>
      <c r="F52" s="20"/>
      <c r="G52" s="20"/>
      <c r="H52" s="20"/>
      <c r="I52" s="20"/>
      <c r="J52" s="20"/>
      <c r="K52" s="20"/>
      <c r="L52" s="20"/>
    </row>
    <row r="53" spans="1:14" x14ac:dyDescent="0.25">
      <c r="A53" s="21" t="s">
        <v>113</v>
      </c>
      <c r="B53" s="21" t="s">
        <v>117</v>
      </c>
      <c r="C53" s="21"/>
      <c r="D53" s="21"/>
      <c r="E53" s="21"/>
      <c r="F53" s="21"/>
      <c r="G53" s="21"/>
      <c r="H53" s="21"/>
      <c r="I53" s="21"/>
      <c r="J53" s="21"/>
      <c r="K53" s="21"/>
      <c r="L53" s="21"/>
    </row>
    <row r="54" spans="1:14" ht="30" x14ac:dyDescent="0.25">
      <c r="A54" s="21" t="s">
        <v>114</v>
      </c>
      <c r="B54" s="21" t="s">
        <v>118</v>
      </c>
      <c r="C54" s="21"/>
      <c r="D54" s="21"/>
      <c r="E54" s="21"/>
      <c r="F54" s="21"/>
      <c r="G54" s="21"/>
      <c r="H54" s="21"/>
      <c r="I54" s="21"/>
      <c r="J54" s="21"/>
      <c r="K54" s="21"/>
      <c r="L54" s="21"/>
    </row>
    <row r="55" spans="1:14" ht="30" x14ac:dyDescent="0.25">
      <c r="A55" s="11" t="s">
        <v>115</v>
      </c>
      <c r="B55" s="11" t="s">
        <v>119</v>
      </c>
      <c r="C55" s="11"/>
      <c r="D55" s="11"/>
      <c r="E55" s="11"/>
      <c r="F55" s="11"/>
      <c r="G55" s="11"/>
      <c r="H55" s="11"/>
      <c r="I55" s="11"/>
      <c r="J55" s="11"/>
      <c r="K55" s="11"/>
      <c r="L55" s="11"/>
      <c r="M55" s="17"/>
      <c r="N55" s="17"/>
    </row>
    <row r="56" spans="1:14" x14ac:dyDescent="0.25">
      <c r="A56" s="11"/>
      <c r="B56" s="11"/>
      <c r="C56" s="11"/>
      <c r="D56" s="11"/>
      <c r="E56" s="11"/>
      <c r="F56" s="11"/>
      <c r="G56" s="11"/>
      <c r="H56" s="11"/>
      <c r="I56" s="11"/>
      <c r="J56" s="11"/>
      <c r="K56" s="11"/>
      <c r="L56" s="11"/>
    </row>
    <row r="57" spans="1:14" x14ac:dyDescent="0.25">
      <c r="A57" s="11"/>
      <c r="B57" s="11"/>
      <c r="C57" s="11"/>
      <c r="D57" s="11"/>
      <c r="E57" s="11"/>
      <c r="F57" s="11"/>
      <c r="G57" s="11"/>
      <c r="H57" s="11"/>
      <c r="I57" s="11"/>
      <c r="J57" s="11"/>
      <c r="K57" s="11"/>
      <c r="L57" s="11"/>
    </row>
    <row r="58" spans="1:14" x14ac:dyDescent="0.25">
      <c r="A58" s="11"/>
      <c r="B58" s="11"/>
      <c r="C58" s="16"/>
      <c r="D58" s="17"/>
      <c r="E58" s="17"/>
      <c r="F58" s="17"/>
      <c r="G58" s="17"/>
      <c r="H58" s="17"/>
      <c r="I58" s="18"/>
      <c r="J58" s="17"/>
      <c r="K58" s="17"/>
      <c r="L58" s="17"/>
    </row>
    <row r="59" spans="1:14" x14ac:dyDescent="0.25">
      <c r="A59" s="11"/>
      <c r="B59" s="11"/>
      <c r="C59" s="11"/>
      <c r="D59" s="11"/>
      <c r="E59" s="11"/>
      <c r="F59" s="11"/>
      <c r="G59" s="11"/>
      <c r="H59" s="11"/>
      <c r="I59" s="11"/>
      <c r="J59" s="11"/>
      <c r="K59" s="11"/>
      <c r="L59" s="11"/>
    </row>
    <row r="60" spans="1:14" x14ac:dyDescent="0.25">
      <c r="A60" s="11"/>
      <c r="B60" s="11"/>
      <c r="C60" s="11"/>
      <c r="D60" s="11"/>
      <c r="E60" s="11"/>
      <c r="F60" s="11"/>
      <c r="G60" s="11"/>
      <c r="H60" s="11"/>
      <c r="I60" s="11"/>
      <c r="J60" s="11"/>
      <c r="K60" s="11"/>
      <c r="L60" s="11"/>
    </row>
    <row r="61" spans="1:14" x14ac:dyDescent="0.25">
      <c r="A61" s="11"/>
      <c r="B61" s="11"/>
      <c r="C61" s="11"/>
      <c r="D61" s="11"/>
      <c r="E61" s="11"/>
      <c r="F61" s="11"/>
      <c r="G61" s="11"/>
      <c r="H61" s="11"/>
      <c r="I61" s="11"/>
      <c r="J61" s="11"/>
      <c r="K61" s="11"/>
      <c r="L61" s="11"/>
    </row>
    <row r="62" spans="1:14" x14ac:dyDescent="0.25">
      <c r="A62" s="11"/>
      <c r="B62" s="11"/>
      <c r="C62" s="11"/>
      <c r="D62" s="11"/>
      <c r="E62" s="11"/>
      <c r="F62" s="11"/>
      <c r="G62" s="11"/>
      <c r="H62" s="11"/>
      <c r="I62" s="11"/>
      <c r="J62" s="11"/>
      <c r="K62" s="11"/>
      <c r="L62" s="11"/>
    </row>
    <row r="63" spans="1:14" x14ac:dyDescent="0.25">
      <c r="A63" s="11"/>
      <c r="B63" s="11"/>
      <c r="C63" s="11"/>
      <c r="D63" s="11"/>
      <c r="E63" s="11"/>
      <c r="F63" s="11"/>
      <c r="G63" s="11"/>
      <c r="H63" s="11"/>
      <c r="I63" s="11"/>
      <c r="J63" s="11"/>
      <c r="K63" s="11"/>
      <c r="L63" s="11"/>
    </row>
    <row r="64" spans="1:14" x14ac:dyDescent="0.25">
      <c r="A64" s="11"/>
      <c r="B64" s="11"/>
      <c r="C64" s="11"/>
      <c r="D64" s="11"/>
      <c r="E64" s="11"/>
      <c r="F64" s="11"/>
      <c r="G64" s="11"/>
      <c r="H64" s="11"/>
      <c r="I64" s="11"/>
      <c r="J64" s="11"/>
      <c r="K64" s="11"/>
      <c r="L64" s="11"/>
    </row>
    <row r="65" spans="1:12" x14ac:dyDescent="0.25">
      <c r="A65" s="11"/>
      <c r="B65" s="11"/>
      <c r="C65" s="11"/>
      <c r="D65" s="11"/>
      <c r="E65" s="11"/>
      <c r="F65" s="11"/>
      <c r="G65" s="11"/>
      <c r="H65" s="11"/>
      <c r="I65" s="11"/>
      <c r="J65" s="11"/>
      <c r="K65" s="11"/>
      <c r="L65" s="11"/>
    </row>
    <row r="66" spans="1:12" x14ac:dyDescent="0.25">
      <c r="G66" s="19"/>
    </row>
  </sheetData>
  <pageMargins left="0.51181102362204722" right="0.51181102362204722" top="0.35433070866141736" bottom="0.19685039370078741" header="0.31496062992125984" footer="0.31496062992125984"/>
  <pageSetup paperSize="8" scale="32" fitToHeight="0" orientation="landscape" r:id="rId1"/>
  <rowBreaks count="4" manualBreakCount="4">
    <brk id="14" max="11" man="1"/>
    <brk id="23" max="11" man="1"/>
    <brk id="31" max="11" man="1"/>
    <brk id="42" max="11"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A20"/>
  <sheetViews>
    <sheetView workbookViewId="0">
      <pane ySplit="1" topLeftCell="A2" activePane="bottomLeft" state="frozen"/>
      <selection pane="bottomLeft" activeCell="C9" sqref="C9"/>
    </sheetView>
  </sheetViews>
  <sheetFormatPr defaultRowHeight="15" x14ac:dyDescent="0.25"/>
  <cols>
    <col min="1" max="1" width="80.7109375" customWidth="1"/>
  </cols>
  <sheetData>
    <row r="1" spans="1:1" ht="30" customHeight="1" x14ac:dyDescent="0.25">
      <c r="A1" s="6" t="s">
        <v>20</v>
      </c>
    </row>
    <row r="2" spans="1:1" ht="45" customHeight="1" x14ac:dyDescent="0.25">
      <c r="A2" s="6" t="s">
        <v>23</v>
      </c>
    </row>
    <row r="3" spans="1:1" ht="24.95" customHeight="1" x14ac:dyDescent="0.25">
      <c r="A3" s="6" t="s">
        <v>21</v>
      </c>
    </row>
    <row r="4" spans="1:1" ht="69.95" customHeight="1" x14ac:dyDescent="0.25">
      <c r="A4" s="6" t="s">
        <v>24</v>
      </c>
    </row>
    <row r="5" spans="1:1" ht="24.95" customHeight="1" x14ac:dyDescent="0.25">
      <c r="A5" s="6" t="s">
        <v>22</v>
      </c>
    </row>
    <row r="6" spans="1:1" ht="50.1" customHeight="1" x14ac:dyDescent="0.25">
      <c r="A6" s="6" t="s">
        <v>25</v>
      </c>
    </row>
    <row r="7" spans="1:1" ht="75" customHeight="1" x14ac:dyDescent="0.25">
      <c r="A7" s="6" t="s">
        <v>27</v>
      </c>
    </row>
    <row r="8" spans="1:1" ht="24.95" customHeight="1" x14ac:dyDescent="0.25">
      <c r="A8" s="6" t="s">
        <v>28</v>
      </c>
    </row>
    <row r="9" spans="1:1" ht="45" customHeight="1" x14ac:dyDescent="0.25">
      <c r="A9" s="6" t="s">
        <v>26</v>
      </c>
    </row>
    <row r="10" spans="1:1" ht="35.1" customHeight="1" x14ac:dyDescent="0.25">
      <c r="A10" s="6" t="s">
        <v>30</v>
      </c>
    </row>
    <row r="11" spans="1:1" x14ac:dyDescent="0.25">
      <c r="A11" s="7"/>
    </row>
    <row r="12" spans="1:1" x14ac:dyDescent="0.25">
      <c r="A12" s="7"/>
    </row>
    <row r="13" spans="1:1" x14ac:dyDescent="0.25">
      <c r="A13" s="7"/>
    </row>
    <row r="14" spans="1:1" x14ac:dyDescent="0.25">
      <c r="A14" s="3"/>
    </row>
    <row r="15" spans="1:1" x14ac:dyDescent="0.25">
      <c r="A15" s="3"/>
    </row>
    <row r="16" spans="1:1" x14ac:dyDescent="0.25">
      <c r="A16" s="3"/>
    </row>
    <row r="17" spans="1:1" x14ac:dyDescent="0.25">
      <c r="A17" s="3"/>
    </row>
    <row r="18" spans="1:1" x14ac:dyDescent="0.25">
      <c r="A18" s="3"/>
    </row>
    <row r="19" spans="1:1" x14ac:dyDescent="0.25">
      <c r="A19" s="3"/>
    </row>
    <row r="20" spans="1:1" x14ac:dyDescent="0.25">
      <c r="A20"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2</vt:i4>
      </vt:variant>
    </vt:vector>
  </HeadingPairs>
  <TitlesOfParts>
    <vt:vector size="4" baseType="lpstr">
      <vt:lpstr>Harmonogram</vt:lpstr>
      <vt:lpstr>Dostępna tabela-wskazówki</vt:lpstr>
      <vt:lpstr>Harmonogram!Obszar_wydruku</vt:lpstr>
      <vt:lpstr>Harmonogram!Tytuły_wydruku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2024-03-05T09:35:37Z</dcterms:modified>
</cp:coreProperties>
</file>